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Area" localSheetId="8">'3-2'!$A$1:$F$12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<sst xmlns="http://schemas.openxmlformats.org/spreadsheetml/2006/main" count="1091" uniqueCount="448">
  <si>
    <t>四川美术馆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</si>
  <si>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</si>
  <si>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</si>
  <si>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</si>
  <si>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</si>
  <si>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</si>
  <si>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</si>
  <si>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</si>
  <si>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</si>
  <si>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</si>
  <si>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</si>
  <si>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</si>
  <si>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</si>
  <si>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</si>
  <si>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</si>
  <si>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</si>
  <si>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</si>
  <si>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</si>
  <si>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</si>
  <si>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</si>
  <si>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</si>
  <si>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</si>
  <si>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</si>
  <si>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</si>
  <si>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</si>
  <si>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</si>
  <si>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</si>
  <si>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</si>
  <si>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</si>
  <si>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</si>
  <si>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</si>
  <si>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</si>
  <si>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</si>
  <si>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</si>
  <si>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</si>
  <si>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</si>
  <si>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</si>
  <si>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</si>
  <si>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</si>
  <si>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</si>
  <si>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</si>
  <si>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</si>
  <si>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</si>
  <si>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</si>
  <si>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</si>
  <si>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</si>
  <si>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</si>
  <si>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</si>
  <si>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</si>
  <si>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</si>
  <si>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</si>
  <si>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</si>
  <si>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</si>
  <si>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</si>
  <si>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</si>
  <si>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</si>
  <si>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</si>
  <si>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</si>
  <si>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</si>
  <si>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</si>
  <si>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</si>
  <si>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</si>
  <si>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</si>
  <si>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</si>
  <si>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</si>
  <si>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</si>
  <si>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</si>
  <si>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</si>
  <si>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</si>
  <si>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</si>
  <si>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</si>
  <si>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</si>
  <si>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</si>
  <si>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</si>
  <si>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</si>
  <si>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</si>
  <si>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</si>
  <si>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</si>
  <si>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</si>
  <si>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</si>
  <si>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</si>
  <si>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</si>
  <si>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</si>
  <si>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</si>
  <si>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</si>
  <si>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501904</t>
  </si>
  <si>
    <t>培训支出</t>
  </si>
  <si>
    <t>207</t>
  </si>
  <si>
    <t>01</t>
  </si>
  <si>
    <t>05</t>
  </si>
  <si>
    <t>文化展示及纪念机构</t>
  </si>
  <si>
    <t>99</t>
  </si>
  <si>
    <t>其他文化和旅游支出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</si>
  <si>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</si>
  <si>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</si>
  <si>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</si>
  <si>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</si>
  <si>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</si>
  <si>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</si>
  <si>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</si>
  <si>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</si>
  <si>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</si>
  <si>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</si>
  <si>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</si>
  <si>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</si>
  <si>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</si>
  <si>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</si>
  <si>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</si>
  <si>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</si>
  <si>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</si>
  <si>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</si>
  <si>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</si>
  <si>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</si>
  <si>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</si>
  <si>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</si>
  <si>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</si>
  <si>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</si>
  <si>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</si>
  <si>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</si>
  <si>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</si>
  <si>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</si>
  <si>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</si>
  <si>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</si>
  <si>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</si>
  <si>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</si>
  <si>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</si>
  <si>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</si>
  <si>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</si>
  <si>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</si>
  <si>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</si>
  <si>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</si>
  <si>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</si>
  <si>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</si>
  <si>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</si>
  <si>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</si>
  <si>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</si>
  <si>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</si>
  <si>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</si>
  <si>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</si>
  <si>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</si>
  <si>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</si>
  <si>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</si>
  <si>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</si>
  <si>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</si>
  <si>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</si>
  <si>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</si>
  <si>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</si>
  <si>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</si>
  <si>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</si>
  <si>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</si>
  <si>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</si>
  <si>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</si>
  <si>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</si>
  <si>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</si>
  <si>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</si>
  <si>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</si>
  <si>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</si>
  <si>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</si>
  <si>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</si>
  <si>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</si>
  <si>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</si>
  <si>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</si>
  <si>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</si>
  <si>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</si>
  <si>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</si>
  <si>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</si>
  <si>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</si>
  <si>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</si>
  <si>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</si>
  <si>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</si>
  <si>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</si>
  <si>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</si>
  <si>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</si>
  <si>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</si>
  <si>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</si>
  <si>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</si>
  <si>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</si>
  <si>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</si>
  <si>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</si>
  <si>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</si>
  <si>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</si>
  <si>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</si>
  <si>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</si>
  <si>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</si>
  <si>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</si>
  <si>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</si>
  <si>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</si>
  <si>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</si>
  <si>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</si>
  <si>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</si>
  <si>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</si>
  <si>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</si>
  <si>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</si>
  <si>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</si>
  <si>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</si>
  <si>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</si>
  <si>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</si>
  <si>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</si>
  <si>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</si>
  <si>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</si>
  <si>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</si>
  <si>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</si>
  <si>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</si>
  <si>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</si>
  <si>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</si>
  <si>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</si>
  <si>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</si>
  <si>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</si>
  <si>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</si>
  <si>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</si>
  <si>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</si>
  <si>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</si>
  <si>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</si>
  <si>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</si>
  <si>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</si>
  <si>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</si>
  <si>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</si>
  <si>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</si>
  <si>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</si>
  <si>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</si>
  <si>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</si>
  <si>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</si>
  <si>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</si>
  <si>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</si>
  <si>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</si>
  <si>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</si>
  <si>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</si>
  <si>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</si>
  <si>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</si>
  <si>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</si>
  <si>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</si>
  <si>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</si>
  <si>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</si>
  <si>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</si>
  <si>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</si>
  <si>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</si>
  <si>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</si>
  <si>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</si>
  <si>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</si>
  <si>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</si>
  <si>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</si>
  <si>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</si>
  <si>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</si>
  <si>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</si>
  <si>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</si>
  <si>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</si>
  <si>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</si>
  <si>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</si>
  <si>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</si>
  <si>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</si>
  <si>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</si>
  <si>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</si>
  <si>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</si>
  <si>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</si>
  <si>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</si>
  <si>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</si>
  <si>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</si>
  <si>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</si>
  <si>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</si>
  <si>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</si>
  <si>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</si>
  <si>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</si>
  <si>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</si>
  <si>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</si>
  <si>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</si>
  <si>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</si>
  <si>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</si>
  <si>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</si>
  <si>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</si>
  <si>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</si>
  <si>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</si>
  <si>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</si>
  <si>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</si>
  <si>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</si>
  <si>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</si>
  <si>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</si>
  <si>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文化展示及纪念机构</t>
  </si>
  <si>
    <t xml:space="preserve">    其他文化和旅游支出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</si>
  <si>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</si>
  <si>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</si>
  <si>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</si>
  <si>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</si>
  <si>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</si>
  <si>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</si>
  <si>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</si>
  <si>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</si>
  <si>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</si>
  <si>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</si>
  <si>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</si>
  <si>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</si>
  <si>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</si>
  <si>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</si>
  <si>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</si>
  <si>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</si>
  <si>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</si>
  <si>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</si>
  <si>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</si>
  <si>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</si>
  <si>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</si>
  <si>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</si>
  <si>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</si>
  <si>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</si>
  <si>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</si>
  <si>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</si>
  <si>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</si>
  <si>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</si>
  <si>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</si>
  <si>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</si>
  <si>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</si>
  <si>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</si>
  <si>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</si>
  <si>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</si>
  <si>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03</t>
  </si>
  <si>
    <t xml:space="preserve">  咨询费</t>
  </si>
  <si>
    <t xml:space="preserve">  04</t>
  </si>
  <si>
    <t xml:space="preserve">  手续费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</si>
  <si>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</si>
  <si>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</si>
  <si>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</si>
  <si>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</si>
  <si>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</si>
  <si>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</si>
  <si>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</si>
  <si>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</si>
  <si>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</si>
  <si>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</si>
  <si>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</si>
  <si>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</si>
  <si>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</si>
  <si>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</si>
  <si>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</si>
  <si>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</si>
  <si>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</si>
  <si>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</si>
  <si>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</si>
  <si>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</si>
  <si>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</si>
  <si>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</si>
  <si>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</si>
  <si>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美术作品收藏费</t>
  </si>
  <si>
    <t xml:space="preserve">  省美术馆免费运行经费</t>
  </si>
  <si>
    <t xml:space="preserve">  继续实施项目-美术馆升级改造资金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</si>
  <si>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</si>
  <si>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</si>
  <si>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</si>
  <si>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</si>
  <si>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</si>
  <si>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</si>
  <si>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</si>
  <si>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</si>
  <si>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</si>
  <si>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</si>
  <si>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</si>
  <si>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</si>
  <si>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</si>
  <si>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</si>
  <si>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</si>
  <si>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</si>
  <si>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本年国有资本经营预算支出</t>
  </si>
  <si>
    <t>国有资本经营预算支出预算表</t>
  </si>
  <si>
    <t>注：此表无数据。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</si>
  <si>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</si>
  <si>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</si>
  <si>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</si>
  <si>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</si>
  <si>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</si>
  <si>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</si>
  <si>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</si>
  <si>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</si>
  <si>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</si>
  <si>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</si>
  <si>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</si>
  <si>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</si>
  <si>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</si>
  <si>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501904-四川美术馆</t>
  </si>
  <si>
    <t xml:space="preserve">总体目标：四川美术馆自行举办的展览为主，承办许多省委宣传部、省文联等上级单位的展览；还与许多兄弟友好单位联合办展；以及承接了一些个人展览。四川美术馆全年面向公众开展各类讲座、体验活动、艺术视频推广以及志愿者培训15场。四川美术馆的官方网站、微信、微博公众号也实时更新，向社会推广展览和服务。四川美术馆免费开放经费保障了四川美术馆的正常运行及各种展览、培训的顺利举办。（如果升级改造，绩效目标会相应降低）   
</t>
  </si>
  <si>
    <t>物业管理面积</t>
  </si>
  <si>
    <t>19800平方米</t>
  </si>
  <si>
    <t>提高四川美术馆在全国的知名度</t>
  </si>
  <si>
    <t>进一步提高四川美术馆在全国的影响力和知名度</t>
  </si>
  <si>
    <t>社会群众满意度</t>
  </si>
  <si>
    <t xml:space="preserve">≥90%
</t>
  </si>
  <si>
    <t>讲座、体验活动等公教活动</t>
  </si>
  <si>
    <t>15场左右</t>
  </si>
  <si>
    <t>产生的社会影响</t>
  </si>
  <si>
    <t>四川美术馆的学术报告厅面向公众举办美术讲座、美术体验厅举办免费的艺术体验活动。四川美术馆的官方网站、微信、微博公众号也实时更新，向社会推广展览和服务。四川美术馆免费开放经费保障了四川美术馆的正常运行及各种展览、培训的顺利举办，从而为广大群众了解美术工作提供了一个好去处。</t>
  </si>
  <si>
    <t>举办展览的数量</t>
  </si>
  <si>
    <t>5场左右</t>
  </si>
  <si>
    <t>对全省美术事业发展的影响</t>
  </si>
  <si>
    <t>增强四川美术馆在全国的辐射度，促进四川美术事业发展更上一个台阶。</t>
  </si>
  <si>
    <t>开放天数</t>
  </si>
  <si>
    <t>除每周一闭馆外，都正常开放（升级改造时间除外）</t>
  </si>
  <si>
    <t>微信公众号粉丝数</t>
  </si>
  <si>
    <t>突破113000人</t>
  </si>
  <si>
    <t>美术馆的运转情况</t>
  </si>
  <si>
    <t>保障美术馆免费运行所需要的水电费，展厅人员费用以及物业管理费，从而让四川美术馆能够正常运行，为展览、美术作品收藏等各项美术工作提供一个优质的场所，从而将四川美术馆打造为全国一流美术馆。</t>
  </si>
  <si>
    <t>对触屏广告机进行硬件维护、软件更新升级及界面优化</t>
  </si>
  <si>
    <t>系统运行流畅，操作界面简洁优美。</t>
  </si>
  <si>
    <t>设备完好率</t>
  </si>
  <si>
    <t>≥90%</t>
  </si>
  <si>
    <t>重点设备完好率（电梯、消防、供配电）</t>
  </si>
  <si>
    <t>100%</t>
  </si>
  <si>
    <t>项目完成时间</t>
  </si>
  <si>
    <t>2021年12月31日前</t>
  </si>
  <si>
    <t>智慧美术馆出版物</t>
  </si>
  <si>
    <t>除书号外每本印刷成本不超过200元</t>
  </si>
  <si>
    <t>完成工程总包招标工作，编制可行性研究报告，根据合同完成项目管理费、工程监理费、工程设计费的支付，审核工程清单预算及招标控制价。</t>
  </si>
  <si>
    <t>改造面积</t>
  </si>
  <si>
    <t>14144㎡</t>
  </si>
  <si>
    <t>装修环保指标</t>
  </si>
  <si>
    <t xml:space="preserve">达标
</t>
  </si>
  <si>
    <t>服务对象满意度</t>
  </si>
  <si>
    <t xml:space="preserve">≥85%
</t>
  </si>
  <si>
    <t>改造展厅面积</t>
  </si>
  <si>
    <t>2646㎡</t>
  </si>
  <si>
    <t>改造后使用年限</t>
  </si>
  <si>
    <t xml:space="preserve">长期使用
</t>
  </si>
  <si>
    <t>工程建设质量</t>
  </si>
  <si>
    <t>合格</t>
  </si>
  <si>
    <t>改造完工率</t>
  </si>
  <si>
    <t>完成时间</t>
  </si>
  <si>
    <t>2021年12月31日前完成</t>
  </si>
  <si>
    <t>建设时间</t>
  </si>
  <si>
    <t>8个月</t>
  </si>
  <si>
    <t>项目管理成本</t>
  </si>
  <si>
    <t>不超财评控制价</t>
  </si>
  <si>
    <t>监理成本</t>
  </si>
  <si>
    <t>可研报告编制成本</t>
  </si>
  <si>
    <t xml:space="preserve">  上年结转_省级预算内基本建设资金</t>
  </si>
  <si>
    <t>全馆基础装修完成约30%，安装改造完成约50%。完成展墙、展柜的设计。下沉广场根据设计图纸，完成基装。完成标识标牌的设计。电梯完成基础改造。</t>
  </si>
  <si>
    <t>支持项目梳理</t>
  </si>
  <si>
    <t>改造总建筑面积14144平方米；配套改造下沉广场、标识标牌系统等。</t>
  </si>
  <si>
    <t>完成固投额</t>
  </si>
  <si>
    <t>508万元</t>
  </si>
  <si>
    <t>受益群众满意度</t>
  </si>
  <si>
    <t>满意</t>
  </si>
  <si>
    <t>验收合理率</t>
  </si>
  <si>
    <t>≥100%</t>
  </si>
  <si>
    <t>受益地区</t>
  </si>
  <si>
    <t>四川省范围</t>
  </si>
  <si>
    <t>按期完成率</t>
  </si>
  <si>
    <t>设施设备节能率</t>
  </si>
  <si>
    <t>≥20%</t>
  </si>
  <si>
    <t>总投资</t>
  </si>
  <si>
    <t>持续发挥作用的期限</t>
  </si>
  <si>
    <t>≥20年</t>
  </si>
  <si>
    <t>四川美术馆</t>
  </si>
  <si>
    <t>四川美术馆                                                                                             单位：万元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</si>
</sst>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  <numFmt numFmtId="183" formatCode="#,##0.00_ 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23" fillId="3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0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41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43" xfId="0" applyNumberFormat="1" applyFont="1" applyFill="1" applyBorder="1" applyAlignment="1" applyProtection="1">
      <alignment horizontal="left" vertical="center" wrapText="1"/>
      <protection/>
    </xf>
    <xf numFmtId="18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183" fontId="4" fillId="0" borderId="45" xfId="0" applyNumberFormat="1" applyFont="1" applyFill="1" applyBorder="1" applyAlignment="1">
      <alignment horizontal="center" vertical="center" wrapText="1"/>
    </xf>
    <xf numFmtId="183" fontId="4" fillId="0" borderId="41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83" fontId="4" fillId="0" borderId="47" xfId="0" applyNumberFormat="1" applyFont="1" applyFill="1" applyBorder="1" applyAlignment="1">
      <alignment horizontal="center" vertical="center" wrapText="1"/>
    </xf>
    <xf numFmtId="183" fontId="4" fillId="0" borderId="4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>
      <alignment horizontal="center" vertical="center" wrapText="1"/>
    </xf>
    <xf numFmtId="183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left" vertical="center" wrapText="1"/>
      <protection/>
    </xf>
    <xf numFmtId="183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 applyProtection="1">
      <alignment vertical="center" wrapText="1"/>
      <protection/>
    </xf>
    <xf numFmtId="0" fontId="6" fillId="0" borderId="53" xfId="0" applyNumberFormat="1" applyFont="1" applyFill="1" applyBorder="1" applyAlignment="1" applyProtection="1">
      <alignment vertical="center" wrapText="1"/>
      <protection/>
    </xf>
    <xf numFmtId="9" fontId="4" fillId="0" borderId="19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horizontal="left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94"/>
    </row>
    <row r="3" ht="63.75" customHeight="1">
      <c r="A3" s="95" t="s">
        <v>0</v>
      </c>
    </row>
    <row r="4" ht="107.25" customHeight="1">
      <c r="A4" s="96" t="s">
        <v>1</v>
      </c>
    </row>
    <row r="5" ht="409.5" customHeight="1" hidden="1">
      <c r="A5" s="97"/>
    </row>
    <row r="6" ht="21.75">
      <c r="A6" s="98"/>
    </row>
    <row r="7" ht="57" customHeight="1">
      <c r="A7" s="98"/>
    </row>
    <row r="8" ht="78" customHeight="1"/>
    <row r="9" ht="82.5" customHeight="1">
      <c r="A9" s="9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343</v>
      </c>
    </row>
    <row r="2" spans="1:8" ht="25.5" customHeight="1">
      <c r="A2" s="101" t="s">
        <v>344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8" t="s">
        <v>345</v>
      </c>
      <c r="B4" s="148" t="s">
        <v>346</v>
      </c>
      <c r="C4" s="122" t="s">
        <v>347</v>
      </c>
      <c r="D4" s="122"/>
      <c r="E4" s="123"/>
      <c r="F4" s="123"/>
      <c r="G4" s="123"/>
      <c r="H4" s="122"/>
    </row>
    <row r="5" spans="1:8" ht="19.5" customHeight="1">
      <c r="A5" s="148"/>
      <c r="B5" s="148"/>
      <c r="C5" s="138" t="s">
        <v>59</v>
      </c>
      <c r="D5" s="121" t="s">
        <v>212</v>
      </c>
      <c r="E5" s="144" t="s">
        <v>348</v>
      </c>
      <c r="F5" s="152"/>
      <c r="G5" s="145"/>
      <c r="H5" s="158" t="s">
        <v>217</v>
      </c>
    </row>
    <row r="6" spans="1:8" ht="33.75" customHeight="1">
      <c r="A6" s="120"/>
      <c r="B6" s="120"/>
      <c r="C6" s="157"/>
      <c r="D6" s="105"/>
      <c r="E6" s="23" t="s">
        <v>74</v>
      </c>
      <c r="F6" s="24" t="s">
        <v>349</v>
      </c>
      <c r="G6" s="25" t="s">
        <v>350</v>
      </c>
      <c r="H6" s="147"/>
    </row>
    <row r="7" spans="1:8" ht="19.5" customHeight="1">
      <c r="A7" s="14" t="s">
        <v>85</v>
      </c>
      <c r="B7" s="26" t="s">
        <v>0</v>
      </c>
      <c r="C7" s="16">
        <f>SUM(D7,F7:H7)</f>
        <v>2.9</v>
      </c>
      <c r="D7" s="27">
        <v>0</v>
      </c>
      <c r="E7" s="27">
        <f>SUM(F7:G7)</f>
        <v>2.9</v>
      </c>
      <c r="F7" s="27">
        <v>0</v>
      </c>
      <c r="G7" s="15">
        <v>2.9</v>
      </c>
      <c r="H7" s="28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5" sqref="D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351</v>
      </c>
    </row>
    <row r="2" spans="1:8" ht="19.5" customHeight="1">
      <c r="A2" s="101" t="s">
        <v>352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4" t="s">
        <v>353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13" t="s">
        <v>58</v>
      </c>
      <c r="B4" s="114"/>
      <c r="C4" s="114"/>
      <c r="D4" s="114"/>
      <c r="E4" s="115"/>
      <c r="F4" s="159" t="s">
        <v>354</v>
      </c>
      <c r="G4" s="122"/>
      <c r="H4" s="122"/>
    </row>
    <row r="5" spans="1:8" ht="19.5" customHeight="1">
      <c r="A5" s="113" t="s">
        <v>69</v>
      </c>
      <c r="B5" s="114"/>
      <c r="C5" s="115"/>
      <c r="D5" s="160" t="s">
        <v>70</v>
      </c>
      <c r="E5" s="121" t="s">
        <v>110</v>
      </c>
      <c r="F5" s="107" t="s">
        <v>59</v>
      </c>
      <c r="G5" s="107" t="s">
        <v>106</v>
      </c>
      <c r="H5" s="122" t="s">
        <v>107</v>
      </c>
    </row>
    <row r="6" spans="1:8" ht="19.5" customHeight="1">
      <c r="A6" s="9" t="s">
        <v>79</v>
      </c>
      <c r="B6" s="10" t="s">
        <v>80</v>
      </c>
      <c r="C6" s="11" t="s">
        <v>81</v>
      </c>
      <c r="D6" s="161"/>
      <c r="E6" s="120"/>
      <c r="F6" s="105"/>
      <c r="G6" s="105"/>
      <c r="H6" s="123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  <row r="17" ht="15" customHeight="1">
      <c r="A17" s="100" t="s">
        <v>360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4" sqref="B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355</v>
      </c>
    </row>
    <row r="2" spans="1:8" ht="25.5" customHeight="1">
      <c r="A2" s="101" t="s">
        <v>356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8" t="s">
        <v>345</v>
      </c>
      <c r="B4" s="148" t="s">
        <v>346</v>
      </c>
      <c r="C4" s="122" t="s">
        <v>347</v>
      </c>
      <c r="D4" s="122"/>
      <c r="E4" s="122"/>
      <c r="F4" s="122"/>
      <c r="G4" s="122"/>
      <c r="H4" s="122"/>
    </row>
    <row r="5" spans="1:8" ht="19.5" customHeight="1">
      <c r="A5" s="148"/>
      <c r="B5" s="148"/>
      <c r="C5" s="138" t="s">
        <v>59</v>
      </c>
      <c r="D5" s="121" t="s">
        <v>212</v>
      </c>
      <c r="E5" s="21" t="s">
        <v>348</v>
      </c>
      <c r="F5" s="22"/>
      <c r="G5" s="22"/>
      <c r="H5" s="146" t="s">
        <v>217</v>
      </c>
    </row>
    <row r="6" spans="1:8" ht="33.75" customHeight="1">
      <c r="A6" s="120"/>
      <c r="B6" s="120"/>
      <c r="C6" s="157"/>
      <c r="D6" s="105"/>
      <c r="E6" s="23" t="s">
        <v>74</v>
      </c>
      <c r="F6" s="24" t="s">
        <v>349</v>
      </c>
      <c r="G6" s="25" t="s">
        <v>350</v>
      </c>
      <c r="H6" s="147"/>
    </row>
    <row r="7" spans="1:8" ht="19.5" customHeight="1">
      <c r="A7" s="14" t="s">
        <v>38</v>
      </c>
      <c r="B7" s="26" t="s">
        <v>38</v>
      </c>
      <c r="C7" s="16">
        <f aca="true" t="shared" si="0" ref="C7:C16">SUM(D7,F7:H7)</f>
        <v>0</v>
      </c>
      <c r="D7" s="27" t="s">
        <v>38</v>
      </c>
      <c r="E7" s="27">
        <f aca="true" t="shared" si="1" ref="E7:E16">SUM(F7:G7)</f>
        <v>0</v>
      </c>
      <c r="F7" s="27" t="s">
        <v>38</v>
      </c>
      <c r="G7" s="15" t="s">
        <v>38</v>
      </c>
      <c r="H7" s="28" t="s">
        <v>38</v>
      </c>
    </row>
    <row r="8" spans="1:8" ht="19.5" customHeight="1">
      <c r="A8" s="14" t="s">
        <v>38</v>
      </c>
      <c r="B8" s="26" t="s">
        <v>38</v>
      </c>
      <c r="C8" s="16">
        <f t="shared" si="0"/>
        <v>0</v>
      </c>
      <c r="D8" s="27" t="s">
        <v>38</v>
      </c>
      <c r="E8" s="27">
        <f t="shared" si="1"/>
        <v>0</v>
      </c>
      <c r="F8" s="27" t="s">
        <v>38</v>
      </c>
      <c r="G8" s="15" t="s">
        <v>38</v>
      </c>
      <c r="H8" s="28" t="s">
        <v>38</v>
      </c>
    </row>
    <row r="9" spans="1:8" ht="19.5" customHeight="1">
      <c r="A9" s="14" t="s">
        <v>38</v>
      </c>
      <c r="B9" s="26" t="s">
        <v>38</v>
      </c>
      <c r="C9" s="16">
        <f t="shared" si="0"/>
        <v>0</v>
      </c>
      <c r="D9" s="27" t="s">
        <v>38</v>
      </c>
      <c r="E9" s="27">
        <f t="shared" si="1"/>
        <v>0</v>
      </c>
      <c r="F9" s="27" t="s">
        <v>38</v>
      </c>
      <c r="G9" s="15" t="s">
        <v>38</v>
      </c>
      <c r="H9" s="28" t="s">
        <v>38</v>
      </c>
    </row>
    <row r="10" spans="1:8" ht="19.5" customHeight="1">
      <c r="A10" s="14" t="s">
        <v>38</v>
      </c>
      <c r="B10" s="26" t="s">
        <v>38</v>
      </c>
      <c r="C10" s="16">
        <f t="shared" si="0"/>
        <v>0</v>
      </c>
      <c r="D10" s="27" t="s">
        <v>38</v>
      </c>
      <c r="E10" s="27">
        <f t="shared" si="1"/>
        <v>0</v>
      </c>
      <c r="F10" s="27" t="s">
        <v>38</v>
      </c>
      <c r="G10" s="15" t="s">
        <v>38</v>
      </c>
      <c r="H10" s="28" t="s">
        <v>38</v>
      </c>
    </row>
    <row r="11" spans="1:8" ht="19.5" customHeight="1">
      <c r="A11" s="14" t="s">
        <v>38</v>
      </c>
      <c r="B11" s="26" t="s">
        <v>38</v>
      </c>
      <c r="C11" s="16">
        <f t="shared" si="0"/>
        <v>0</v>
      </c>
      <c r="D11" s="27" t="s">
        <v>38</v>
      </c>
      <c r="E11" s="27">
        <f t="shared" si="1"/>
        <v>0</v>
      </c>
      <c r="F11" s="27" t="s">
        <v>38</v>
      </c>
      <c r="G11" s="15" t="s">
        <v>38</v>
      </c>
      <c r="H11" s="28" t="s">
        <v>38</v>
      </c>
    </row>
    <row r="12" spans="1:8" ht="19.5" customHeight="1">
      <c r="A12" s="14" t="s">
        <v>38</v>
      </c>
      <c r="B12" s="26" t="s">
        <v>38</v>
      </c>
      <c r="C12" s="16">
        <f t="shared" si="0"/>
        <v>0</v>
      </c>
      <c r="D12" s="27" t="s">
        <v>38</v>
      </c>
      <c r="E12" s="27">
        <f t="shared" si="1"/>
        <v>0</v>
      </c>
      <c r="F12" s="27" t="s">
        <v>38</v>
      </c>
      <c r="G12" s="15" t="s">
        <v>38</v>
      </c>
      <c r="H12" s="28" t="s">
        <v>38</v>
      </c>
    </row>
    <row r="13" spans="1:8" ht="19.5" customHeight="1">
      <c r="A13" s="14" t="s">
        <v>38</v>
      </c>
      <c r="B13" s="26" t="s">
        <v>38</v>
      </c>
      <c r="C13" s="16">
        <f t="shared" si="0"/>
        <v>0</v>
      </c>
      <c r="D13" s="27" t="s">
        <v>38</v>
      </c>
      <c r="E13" s="27">
        <f t="shared" si="1"/>
        <v>0</v>
      </c>
      <c r="F13" s="27" t="s">
        <v>38</v>
      </c>
      <c r="G13" s="15" t="s">
        <v>38</v>
      </c>
      <c r="H13" s="28" t="s">
        <v>38</v>
      </c>
    </row>
    <row r="14" spans="1:8" ht="19.5" customHeight="1">
      <c r="A14" s="14" t="s">
        <v>38</v>
      </c>
      <c r="B14" s="26" t="s">
        <v>38</v>
      </c>
      <c r="C14" s="16">
        <f t="shared" si="0"/>
        <v>0</v>
      </c>
      <c r="D14" s="27" t="s">
        <v>38</v>
      </c>
      <c r="E14" s="27">
        <f t="shared" si="1"/>
        <v>0</v>
      </c>
      <c r="F14" s="27" t="s">
        <v>38</v>
      </c>
      <c r="G14" s="15" t="s">
        <v>38</v>
      </c>
      <c r="H14" s="28" t="s">
        <v>38</v>
      </c>
    </row>
    <row r="15" spans="1:8" ht="19.5" customHeight="1">
      <c r="A15" s="14" t="s">
        <v>38</v>
      </c>
      <c r="B15" s="26" t="s">
        <v>38</v>
      </c>
      <c r="C15" s="16">
        <f t="shared" si="0"/>
        <v>0</v>
      </c>
      <c r="D15" s="27" t="s">
        <v>38</v>
      </c>
      <c r="E15" s="27">
        <f t="shared" si="1"/>
        <v>0</v>
      </c>
      <c r="F15" s="27" t="s">
        <v>38</v>
      </c>
      <c r="G15" s="15" t="s">
        <v>38</v>
      </c>
      <c r="H15" s="28" t="s">
        <v>38</v>
      </c>
    </row>
    <row r="16" spans="1:8" ht="19.5" customHeight="1">
      <c r="A16" s="14" t="s">
        <v>38</v>
      </c>
      <c r="B16" s="26" t="s">
        <v>38</v>
      </c>
      <c r="C16" s="16">
        <f t="shared" si="0"/>
        <v>0</v>
      </c>
      <c r="D16" s="27" t="s">
        <v>38</v>
      </c>
      <c r="E16" s="27">
        <f t="shared" si="1"/>
        <v>0</v>
      </c>
      <c r="F16" s="27" t="s">
        <v>38</v>
      </c>
      <c r="G16" s="15" t="s">
        <v>38</v>
      </c>
      <c r="H16" s="28" t="s">
        <v>38</v>
      </c>
    </row>
    <row r="17" ht="10.5">
      <c r="A17" s="100" t="s">
        <v>360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357</v>
      </c>
    </row>
    <row r="2" spans="1:8" ht="19.5" customHeight="1">
      <c r="A2" s="101" t="s">
        <v>359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4" t="s">
        <v>446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13" t="s">
        <v>58</v>
      </c>
      <c r="B4" s="114"/>
      <c r="C4" s="114"/>
      <c r="D4" s="114"/>
      <c r="E4" s="115"/>
      <c r="F4" s="159" t="s">
        <v>358</v>
      </c>
      <c r="G4" s="122"/>
      <c r="H4" s="122"/>
    </row>
    <row r="5" spans="1:8" ht="19.5" customHeight="1">
      <c r="A5" s="113" t="s">
        <v>69</v>
      </c>
      <c r="B5" s="114"/>
      <c r="C5" s="115"/>
      <c r="D5" s="160" t="s">
        <v>70</v>
      </c>
      <c r="E5" s="121" t="s">
        <v>110</v>
      </c>
      <c r="F5" s="107" t="s">
        <v>59</v>
      </c>
      <c r="G5" s="107" t="s">
        <v>106</v>
      </c>
      <c r="H5" s="122" t="s">
        <v>107</v>
      </c>
    </row>
    <row r="6" spans="1:8" ht="19.5" customHeight="1">
      <c r="A6" s="9" t="s">
        <v>79</v>
      </c>
      <c r="B6" s="10" t="s">
        <v>80</v>
      </c>
      <c r="C6" s="11" t="s">
        <v>81</v>
      </c>
      <c r="D6" s="161"/>
      <c r="E6" s="120"/>
      <c r="F6" s="105"/>
      <c r="G6" s="105"/>
      <c r="H6" s="123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  <row r="17" ht="10.5">
      <c r="A17" s="100" t="s">
        <v>360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G3" sqref="G3:L3"/>
    </sheetView>
  </sheetViews>
  <sheetFormatPr defaultColWidth="9.33203125" defaultRowHeight="11.25"/>
  <cols>
    <col min="1" max="16384" width="12" style="163" customWidth="1"/>
  </cols>
  <sheetData>
    <row r="1" spans="1:12" ht="20.25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0.5">
      <c r="A2" s="202" t="s">
        <v>447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2">
      <c r="A3" s="164" t="s">
        <v>362</v>
      </c>
      <c r="B3" s="164"/>
      <c r="C3" s="164" t="s">
        <v>363</v>
      </c>
      <c r="D3" s="164"/>
      <c r="E3" s="164"/>
      <c r="F3" s="164" t="s">
        <v>364</v>
      </c>
      <c r="G3" s="164" t="s">
        <v>365</v>
      </c>
      <c r="H3" s="164"/>
      <c r="I3" s="164"/>
      <c r="J3" s="164"/>
      <c r="K3" s="164"/>
      <c r="L3" s="164"/>
    </row>
    <row r="4" spans="1:12" ht="12">
      <c r="A4" s="164"/>
      <c r="B4" s="164"/>
      <c r="C4" s="164"/>
      <c r="D4" s="164"/>
      <c r="E4" s="164"/>
      <c r="F4" s="164"/>
      <c r="G4" s="164" t="s">
        <v>366</v>
      </c>
      <c r="H4" s="164"/>
      <c r="I4" s="164" t="s">
        <v>367</v>
      </c>
      <c r="J4" s="164"/>
      <c r="K4" s="164" t="s">
        <v>368</v>
      </c>
      <c r="L4" s="164"/>
    </row>
    <row r="5" spans="1:12" ht="24">
      <c r="A5" s="165"/>
      <c r="B5" s="165"/>
      <c r="C5" s="166" t="s">
        <v>369</v>
      </c>
      <c r="D5" s="166" t="s">
        <v>370</v>
      </c>
      <c r="E5" s="166" t="s">
        <v>371</v>
      </c>
      <c r="F5" s="167"/>
      <c r="G5" s="166" t="s">
        <v>372</v>
      </c>
      <c r="H5" s="166" t="s">
        <v>373</v>
      </c>
      <c r="I5" s="166" t="s">
        <v>372</v>
      </c>
      <c r="J5" s="166" t="s">
        <v>373</v>
      </c>
      <c r="K5" s="166" t="s">
        <v>372</v>
      </c>
      <c r="L5" s="166" t="s">
        <v>373</v>
      </c>
    </row>
    <row r="6" spans="1:12" ht="36">
      <c r="A6" s="168" t="s">
        <v>38</v>
      </c>
      <c r="B6" s="169" t="s">
        <v>374</v>
      </c>
      <c r="C6" s="170">
        <f>C7+C18+C27</f>
        <v>2268.63</v>
      </c>
      <c r="D6" s="170">
        <f>D7+D18+D27</f>
        <v>2268.63</v>
      </c>
      <c r="E6" s="170">
        <f>E7+E18+E27</f>
        <v>0</v>
      </c>
      <c r="F6" s="171" t="s">
        <v>38</v>
      </c>
      <c r="G6" s="171" t="s">
        <v>38</v>
      </c>
      <c r="H6" s="171" t="s">
        <v>38</v>
      </c>
      <c r="I6" s="171" t="s">
        <v>38</v>
      </c>
      <c r="J6" s="171" t="s">
        <v>38</v>
      </c>
      <c r="K6" s="171" t="s">
        <v>38</v>
      </c>
      <c r="L6" s="171" t="s">
        <v>38</v>
      </c>
    </row>
    <row r="7" spans="1:12" ht="84">
      <c r="A7" s="172" t="s">
        <v>38</v>
      </c>
      <c r="B7" s="173" t="s">
        <v>340</v>
      </c>
      <c r="C7" s="174">
        <v>904</v>
      </c>
      <c r="D7" s="174">
        <v>904</v>
      </c>
      <c r="E7" s="175">
        <v>0</v>
      </c>
      <c r="F7" s="176" t="s">
        <v>375</v>
      </c>
      <c r="G7" s="171" t="s">
        <v>376</v>
      </c>
      <c r="H7" s="177" t="s">
        <v>377</v>
      </c>
      <c r="I7" s="171" t="s">
        <v>378</v>
      </c>
      <c r="J7" s="177" t="s">
        <v>379</v>
      </c>
      <c r="K7" s="178" t="s">
        <v>380</v>
      </c>
      <c r="L7" s="178" t="s">
        <v>381</v>
      </c>
    </row>
    <row r="8" spans="1:12" ht="409.5">
      <c r="A8" s="179"/>
      <c r="B8" s="180"/>
      <c r="C8" s="181"/>
      <c r="D8" s="181"/>
      <c r="E8" s="182"/>
      <c r="F8" s="183"/>
      <c r="G8" s="171" t="s">
        <v>382</v>
      </c>
      <c r="H8" s="177" t="s">
        <v>383</v>
      </c>
      <c r="I8" s="171" t="s">
        <v>384</v>
      </c>
      <c r="J8" s="177" t="s">
        <v>385</v>
      </c>
      <c r="K8" s="184"/>
      <c r="L8" s="184"/>
    </row>
    <row r="9" spans="1:12" ht="36">
      <c r="A9" s="179"/>
      <c r="B9" s="180"/>
      <c r="C9" s="181"/>
      <c r="D9" s="181"/>
      <c r="E9" s="182"/>
      <c r="F9" s="183"/>
      <c r="G9" s="171" t="s">
        <v>386</v>
      </c>
      <c r="H9" s="177" t="s">
        <v>387</v>
      </c>
      <c r="I9" s="178" t="s">
        <v>388</v>
      </c>
      <c r="J9" s="176" t="s">
        <v>389</v>
      </c>
      <c r="K9" s="184"/>
      <c r="L9" s="184"/>
    </row>
    <row r="10" spans="1:12" ht="96">
      <c r="A10" s="179"/>
      <c r="B10" s="180"/>
      <c r="C10" s="181"/>
      <c r="D10" s="181"/>
      <c r="E10" s="182"/>
      <c r="F10" s="183"/>
      <c r="G10" s="171" t="s">
        <v>390</v>
      </c>
      <c r="H10" s="177" t="s">
        <v>391</v>
      </c>
      <c r="I10" s="184"/>
      <c r="J10" s="183"/>
      <c r="K10" s="184"/>
      <c r="L10" s="184"/>
    </row>
    <row r="11" spans="1:12" ht="36">
      <c r="A11" s="179"/>
      <c r="B11" s="180"/>
      <c r="C11" s="181"/>
      <c r="D11" s="181"/>
      <c r="E11" s="182"/>
      <c r="F11" s="183"/>
      <c r="G11" s="171" t="s">
        <v>392</v>
      </c>
      <c r="H11" s="177" t="s">
        <v>393</v>
      </c>
      <c r="I11" s="184"/>
      <c r="J11" s="183"/>
      <c r="K11" s="184"/>
      <c r="L11" s="184"/>
    </row>
    <row r="12" spans="1:12" ht="372">
      <c r="A12" s="179"/>
      <c r="B12" s="180"/>
      <c r="C12" s="181"/>
      <c r="D12" s="181"/>
      <c r="E12" s="182"/>
      <c r="F12" s="183"/>
      <c r="G12" s="171" t="s">
        <v>394</v>
      </c>
      <c r="H12" s="177" t="s">
        <v>395</v>
      </c>
      <c r="I12" s="184"/>
      <c r="J12" s="183"/>
      <c r="K12" s="184"/>
      <c r="L12" s="184"/>
    </row>
    <row r="13" spans="1:12" ht="96">
      <c r="A13" s="179"/>
      <c r="B13" s="180"/>
      <c r="C13" s="181"/>
      <c r="D13" s="181"/>
      <c r="E13" s="182"/>
      <c r="F13" s="183"/>
      <c r="G13" s="185" t="s">
        <v>396</v>
      </c>
      <c r="H13" s="186" t="s">
        <v>397</v>
      </c>
      <c r="I13" s="184"/>
      <c r="J13" s="183"/>
      <c r="K13" s="184"/>
      <c r="L13" s="184"/>
    </row>
    <row r="14" spans="1:12" ht="24">
      <c r="A14" s="179"/>
      <c r="B14" s="180"/>
      <c r="C14" s="181"/>
      <c r="D14" s="181"/>
      <c r="E14" s="182"/>
      <c r="F14" s="183"/>
      <c r="G14" s="171" t="s">
        <v>398</v>
      </c>
      <c r="H14" s="177" t="s">
        <v>399</v>
      </c>
      <c r="I14" s="184"/>
      <c r="J14" s="183"/>
      <c r="K14" s="184"/>
      <c r="L14" s="184"/>
    </row>
    <row r="15" spans="1:12" ht="72">
      <c r="A15" s="179"/>
      <c r="B15" s="180"/>
      <c r="C15" s="181"/>
      <c r="D15" s="181"/>
      <c r="E15" s="182"/>
      <c r="F15" s="183"/>
      <c r="G15" s="171" t="s">
        <v>400</v>
      </c>
      <c r="H15" s="177" t="s">
        <v>401</v>
      </c>
      <c r="I15" s="184"/>
      <c r="J15" s="183"/>
      <c r="K15" s="184"/>
      <c r="L15" s="184"/>
    </row>
    <row r="16" spans="1:12" ht="36">
      <c r="A16" s="179"/>
      <c r="B16" s="180"/>
      <c r="C16" s="181"/>
      <c r="D16" s="181"/>
      <c r="E16" s="182"/>
      <c r="F16" s="183"/>
      <c r="G16" s="171" t="s">
        <v>402</v>
      </c>
      <c r="H16" s="177" t="s">
        <v>403</v>
      </c>
      <c r="I16" s="184"/>
      <c r="J16" s="183"/>
      <c r="K16" s="184"/>
      <c r="L16" s="184"/>
    </row>
    <row r="17" spans="1:12" ht="60">
      <c r="A17" s="187"/>
      <c r="B17" s="188"/>
      <c r="C17" s="189"/>
      <c r="D17" s="189"/>
      <c r="E17" s="190"/>
      <c r="F17" s="191"/>
      <c r="G17" s="171" t="s">
        <v>404</v>
      </c>
      <c r="H17" s="177" t="s">
        <v>405</v>
      </c>
      <c r="I17" s="192"/>
      <c r="J17" s="191"/>
      <c r="K17" s="192"/>
      <c r="L17" s="192"/>
    </row>
    <row r="18" spans="1:12" ht="24">
      <c r="A18" s="172" t="s">
        <v>38</v>
      </c>
      <c r="B18" s="193" t="s">
        <v>341</v>
      </c>
      <c r="C18" s="194">
        <v>856.63</v>
      </c>
      <c r="D18" s="194">
        <v>856.63</v>
      </c>
      <c r="E18" s="194">
        <v>0</v>
      </c>
      <c r="F18" s="195" t="s">
        <v>406</v>
      </c>
      <c r="G18" s="171" t="s">
        <v>407</v>
      </c>
      <c r="H18" s="177" t="s">
        <v>408</v>
      </c>
      <c r="I18" s="171" t="s">
        <v>409</v>
      </c>
      <c r="J18" s="177" t="s">
        <v>410</v>
      </c>
      <c r="K18" s="195" t="s">
        <v>411</v>
      </c>
      <c r="L18" s="196" t="s">
        <v>412</v>
      </c>
    </row>
    <row r="19" spans="1:12" ht="24">
      <c r="A19" s="179"/>
      <c r="B19" s="197"/>
      <c r="C19" s="198"/>
      <c r="D19" s="198"/>
      <c r="E19" s="198"/>
      <c r="F19" s="198"/>
      <c r="G19" s="171" t="s">
        <v>413</v>
      </c>
      <c r="H19" s="177" t="s">
        <v>414</v>
      </c>
      <c r="I19" s="195" t="s">
        <v>415</v>
      </c>
      <c r="J19" s="196" t="s">
        <v>416</v>
      </c>
      <c r="K19" s="198"/>
      <c r="L19" s="198"/>
    </row>
    <row r="20" spans="1:12" ht="24">
      <c r="A20" s="179"/>
      <c r="B20" s="197"/>
      <c r="C20" s="198"/>
      <c r="D20" s="198"/>
      <c r="E20" s="198"/>
      <c r="F20" s="198"/>
      <c r="G20" s="171" t="s">
        <v>417</v>
      </c>
      <c r="H20" s="177" t="s">
        <v>418</v>
      </c>
      <c r="I20" s="198"/>
      <c r="J20" s="198"/>
      <c r="K20" s="198"/>
      <c r="L20" s="198"/>
    </row>
    <row r="21" spans="1:12" ht="24">
      <c r="A21" s="179"/>
      <c r="B21" s="197"/>
      <c r="C21" s="198"/>
      <c r="D21" s="198"/>
      <c r="E21" s="198"/>
      <c r="F21" s="198"/>
      <c r="G21" s="171" t="s">
        <v>419</v>
      </c>
      <c r="H21" s="199">
        <v>1</v>
      </c>
      <c r="I21" s="198"/>
      <c r="J21" s="198"/>
      <c r="K21" s="198"/>
      <c r="L21" s="198"/>
    </row>
    <row r="22" spans="1:12" ht="48">
      <c r="A22" s="179"/>
      <c r="B22" s="197"/>
      <c r="C22" s="198"/>
      <c r="D22" s="198"/>
      <c r="E22" s="198"/>
      <c r="F22" s="198"/>
      <c r="G22" s="171" t="s">
        <v>420</v>
      </c>
      <c r="H22" s="177" t="s">
        <v>421</v>
      </c>
      <c r="I22" s="198"/>
      <c r="J22" s="198"/>
      <c r="K22" s="198"/>
      <c r="L22" s="198"/>
    </row>
    <row r="23" spans="1:12" ht="24">
      <c r="A23" s="179"/>
      <c r="B23" s="197"/>
      <c r="C23" s="198"/>
      <c r="D23" s="198"/>
      <c r="E23" s="198"/>
      <c r="F23" s="198"/>
      <c r="G23" s="171" t="s">
        <v>422</v>
      </c>
      <c r="H23" s="177" t="s">
        <v>423</v>
      </c>
      <c r="I23" s="198"/>
      <c r="J23" s="198"/>
      <c r="K23" s="198"/>
      <c r="L23" s="198"/>
    </row>
    <row r="24" spans="1:12" ht="36">
      <c r="A24" s="179"/>
      <c r="B24" s="197"/>
      <c r="C24" s="198"/>
      <c r="D24" s="198"/>
      <c r="E24" s="198"/>
      <c r="F24" s="198"/>
      <c r="G24" s="171" t="s">
        <v>424</v>
      </c>
      <c r="H24" s="177" t="s">
        <v>425</v>
      </c>
      <c r="I24" s="198"/>
      <c r="J24" s="198"/>
      <c r="K24" s="198"/>
      <c r="L24" s="198"/>
    </row>
    <row r="25" spans="1:12" ht="36">
      <c r="A25" s="179"/>
      <c r="B25" s="197"/>
      <c r="C25" s="198"/>
      <c r="D25" s="198"/>
      <c r="E25" s="198"/>
      <c r="F25" s="198"/>
      <c r="G25" s="171" t="s">
        <v>426</v>
      </c>
      <c r="H25" s="177" t="s">
        <v>425</v>
      </c>
      <c r="I25" s="198"/>
      <c r="J25" s="198"/>
      <c r="K25" s="198"/>
      <c r="L25" s="198"/>
    </row>
    <row r="26" spans="1:12" ht="36">
      <c r="A26" s="187"/>
      <c r="B26" s="200"/>
      <c r="C26" s="201"/>
      <c r="D26" s="201"/>
      <c r="E26" s="201"/>
      <c r="F26" s="201"/>
      <c r="G26" s="171" t="s">
        <v>427</v>
      </c>
      <c r="H26" s="177" t="s">
        <v>425</v>
      </c>
      <c r="I26" s="201"/>
      <c r="J26" s="201"/>
      <c r="K26" s="201"/>
      <c r="L26" s="201"/>
    </row>
    <row r="27" spans="1:12" ht="132">
      <c r="A27" s="172" t="s">
        <v>38</v>
      </c>
      <c r="B27" s="193" t="s">
        <v>428</v>
      </c>
      <c r="C27" s="194">
        <v>508</v>
      </c>
      <c r="D27" s="194">
        <v>508</v>
      </c>
      <c r="E27" s="194">
        <v>0</v>
      </c>
      <c r="F27" s="195" t="s">
        <v>429</v>
      </c>
      <c r="G27" s="171" t="s">
        <v>430</v>
      </c>
      <c r="H27" s="177" t="s">
        <v>431</v>
      </c>
      <c r="I27" s="171" t="s">
        <v>432</v>
      </c>
      <c r="J27" s="177" t="s">
        <v>433</v>
      </c>
      <c r="K27" s="195" t="s">
        <v>434</v>
      </c>
      <c r="L27" s="196" t="s">
        <v>435</v>
      </c>
    </row>
    <row r="28" spans="1:12" ht="24">
      <c r="A28" s="179"/>
      <c r="B28" s="197"/>
      <c r="C28" s="198"/>
      <c r="D28" s="198"/>
      <c r="E28" s="198"/>
      <c r="F28" s="198"/>
      <c r="G28" s="171" t="s">
        <v>436</v>
      </c>
      <c r="H28" s="177" t="s">
        <v>437</v>
      </c>
      <c r="I28" s="171" t="s">
        <v>438</v>
      </c>
      <c r="J28" s="177" t="s">
        <v>439</v>
      </c>
      <c r="K28" s="198"/>
      <c r="L28" s="198"/>
    </row>
    <row r="29" spans="1:12" ht="36">
      <c r="A29" s="179"/>
      <c r="B29" s="197"/>
      <c r="C29" s="198"/>
      <c r="D29" s="198"/>
      <c r="E29" s="198"/>
      <c r="F29" s="198"/>
      <c r="G29" s="171" t="s">
        <v>440</v>
      </c>
      <c r="H29" s="177" t="s">
        <v>437</v>
      </c>
      <c r="I29" s="171" t="s">
        <v>441</v>
      </c>
      <c r="J29" s="177" t="s">
        <v>442</v>
      </c>
      <c r="K29" s="198"/>
      <c r="L29" s="198"/>
    </row>
    <row r="30" spans="1:12" ht="36">
      <c r="A30" s="187"/>
      <c r="B30" s="200"/>
      <c r="C30" s="201"/>
      <c r="D30" s="201"/>
      <c r="E30" s="201"/>
      <c r="F30" s="201"/>
      <c r="G30" s="171" t="s">
        <v>443</v>
      </c>
      <c r="H30" s="177" t="s">
        <v>433</v>
      </c>
      <c r="I30" s="171" t="s">
        <v>444</v>
      </c>
      <c r="J30" s="177" t="s">
        <v>445</v>
      </c>
      <c r="K30" s="201"/>
      <c r="L30" s="201"/>
    </row>
  </sheetData>
  <sheetProtection/>
  <mergeCells count="37">
    <mergeCell ref="K27:K30"/>
    <mergeCell ref="L27:L30"/>
    <mergeCell ref="K18:K26"/>
    <mergeCell ref="L18:L26"/>
    <mergeCell ref="I19:I26"/>
    <mergeCell ref="J19:J26"/>
    <mergeCell ref="A27:A30"/>
    <mergeCell ref="B27:B30"/>
    <mergeCell ref="C27:C30"/>
    <mergeCell ref="D27:D30"/>
    <mergeCell ref="E27:E30"/>
    <mergeCell ref="F27:F30"/>
    <mergeCell ref="K7:K17"/>
    <mergeCell ref="L7:L17"/>
    <mergeCell ref="I9:I17"/>
    <mergeCell ref="J9:J17"/>
    <mergeCell ref="A18:A26"/>
    <mergeCell ref="B18:B26"/>
    <mergeCell ref="C18:C26"/>
    <mergeCell ref="D18:D26"/>
    <mergeCell ref="E18:E26"/>
    <mergeCell ref="F18:F26"/>
    <mergeCell ref="A7:A17"/>
    <mergeCell ref="B7:B17"/>
    <mergeCell ref="C7:C17"/>
    <mergeCell ref="D7:D17"/>
    <mergeCell ref="E7:E17"/>
    <mergeCell ref="F7:F17"/>
    <mergeCell ref="A1:L1"/>
    <mergeCell ref="A2:L2"/>
    <mergeCell ref="A3:B5"/>
    <mergeCell ref="C3:E4"/>
    <mergeCell ref="F3:F5"/>
    <mergeCell ref="G3:L3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2" sqref="A2:D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3"/>
      <c r="B1" s="43"/>
      <c r="C1" s="43"/>
      <c r="D1" s="7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44" t="s">
        <v>0</v>
      </c>
      <c r="B3" s="45"/>
      <c r="C3" s="17"/>
      <c r="D3" s="7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46" t="s">
        <v>8</v>
      </c>
      <c r="B5" s="46" t="s">
        <v>9</v>
      </c>
      <c r="C5" s="46" t="s">
        <v>8</v>
      </c>
      <c r="D5" s="82" t="s">
        <v>9</v>
      </c>
    </row>
    <row r="6" spans="1:4" ht="19.5" customHeight="1">
      <c r="A6" s="61" t="s">
        <v>10</v>
      </c>
      <c r="B6" s="83">
        <v>2453.1</v>
      </c>
      <c r="C6" s="61" t="s">
        <v>11</v>
      </c>
      <c r="D6" s="83">
        <v>0</v>
      </c>
    </row>
    <row r="7" spans="1:4" ht="19.5" customHeight="1">
      <c r="A7" s="61" t="s">
        <v>12</v>
      </c>
      <c r="B7" s="50">
        <v>0</v>
      </c>
      <c r="C7" s="61" t="s">
        <v>13</v>
      </c>
      <c r="D7" s="83">
        <v>0</v>
      </c>
    </row>
    <row r="8" spans="1:4" ht="19.5" customHeight="1">
      <c r="A8" s="49" t="s">
        <v>14</v>
      </c>
      <c r="B8" s="83">
        <v>0</v>
      </c>
      <c r="C8" s="84" t="s">
        <v>15</v>
      </c>
      <c r="D8" s="83">
        <v>0</v>
      </c>
    </row>
    <row r="9" spans="1:4" ht="19.5" customHeight="1">
      <c r="A9" s="61" t="s">
        <v>16</v>
      </c>
      <c r="B9" s="80">
        <v>0</v>
      </c>
      <c r="C9" s="61" t="s">
        <v>17</v>
      </c>
      <c r="D9" s="83">
        <v>0</v>
      </c>
    </row>
    <row r="10" spans="1:4" ht="19.5" customHeight="1">
      <c r="A10" s="61" t="s">
        <v>18</v>
      </c>
      <c r="B10" s="83">
        <v>0</v>
      </c>
      <c r="C10" s="61" t="s">
        <v>19</v>
      </c>
      <c r="D10" s="83">
        <v>27</v>
      </c>
    </row>
    <row r="11" spans="1:4" ht="19.5" customHeight="1">
      <c r="A11" s="61" t="s">
        <v>20</v>
      </c>
      <c r="B11" s="83">
        <v>0</v>
      </c>
      <c r="C11" s="61" t="s">
        <v>21</v>
      </c>
      <c r="D11" s="83">
        <v>0</v>
      </c>
    </row>
    <row r="12" spans="1:4" ht="19.5" customHeight="1">
      <c r="A12" s="61"/>
      <c r="B12" s="83"/>
      <c r="C12" s="61" t="s">
        <v>22</v>
      </c>
      <c r="D12" s="83">
        <v>2769.16</v>
      </c>
    </row>
    <row r="13" spans="1:4" ht="19.5" customHeight="1">
      <c r="A13" s="56"/>
      <c r="B13" s="83"/>
      <c r="C13" s="61" t="s">
        <v>23</v>
      </c>
      <c r="D13" s="83">
        <v>68.48</v>
      </c>
    </row>
    <row r="14" spans="1:4" ht="19.5" customHeight="1">
      <c r="A14" s="56"/>
      <c r="B14" s="83"/>
      <c r="C14" s="61" t="s">
        <v>24</v>
      </c>
      <c r="D14" s="83">
        <v>0</v>
      </c>
    </row>
    <row r="15" spans="1:4" ht="19.5" customHeight="1">
      <c r="A15" s="56"/>
      <c r="B15" s="83"/>
      <c r="C15" s="61" t="s">
        <v>25</v>
      </c>
      <c r="D15" s="83">
        <v>37.64</v>
      </c>
    </row>
    <row r="16" spans="1:4" ht="19.5" customHeight="1">
      <c r="A16" s="56"/>
      <c r="B16" s="83"/>
      <c r="C16" s="61" t="s">
        <v>26</v>
      </c>
      <c r="D16" s="83">
        <v>0</v>
      </c>
    </row>
    <row r="17" spans="1:4" ht="19.5" customHeight="1">
      <c r="A17" s="56"/>
      <c r="B17" s="83"/>
      <c r="C17" s="61" t="s">
        <v>27</v>
      </c>
      <c r="D17" s="83">
        <v>0</v>
      </c>
    </row>
    <row r="18" spans="1:4" ht="19.5" customHeight="1">
      <c r="A18" s="56"/>
      <c r="B18" s="83"/>
      <c r="C18" s="61" t="s">
        <v>28</v>
      </c>
      <c r="D18" s="83">
        <v>0</v>
      </c>
    </row>
    <row r="19" spans="1:4" ht="19.5" customHeight="1">
      <c r="A19" s="56"/>
      <c r="B19" s="83"/>
      <c r="C19" s="61" t="s">
        <v>29</v>
      </c>
      <c r="D19" s="83">
        <v>0</v>
      </c>
    </row>
    <row r="20" spans="1:4" ht="19.5" customHeight="1">
      <c r="A20" s="56"/>
      <c r="B20" s="83"/>
      <c r="C20" s="61" t="s">
        <v>30</v>
      </c>
      <c r="D20" s="83">
        <v>0</v>
      </c>
    </row>
    <row r="21" spans="1:4" ht="19.5" customHeight="1">
      <c r="A21" s="56"/>
      <c r="B21" s="83"/>
      <c r="C21" s="61" t="s">
        <v>31</v>
      </c>
      <c r="D21" s="83">
        <v>0</v>
      </c>
    </row>
    <row r="22" spans="1:4" ht="19.5" customHeight="1">
      <c r="A22" s="56"/>
      <c r="B22" s="83"/>
      <c r="C22" s="61" t="s">
        <v>32</v>
      </c>
      <c r="D22" s="83">
        <v>0</v>
      </c>
    </row>
    <row r="23" spans="1:4" ht="19.5" customHeight="1">
      <c r="A23" s="56"/>
      <c r="B23" s="83"/>
      <c r="C23" s="61" t="s">
        <v>33</v>
      </c>
      <c r="D23" s="83">
        <v>0</v>
      </c>
    </row>
    <row r="24" spans="1:4" ht="19.5" customHeight="1">
      <c r="A24" s="56"/>
      <c r="B24" s="83"/>
      <c r="C24" s="61" t="s">
        <v>34</v>
      </c>
      <c r="D24" s="83">
        <v>0</v>
      </c>
    </row>
    <row r="25" spans="1:4" ht="19.5" customHeight="1">
      <c r="A25" s="56"/>
      <c r="B25" s="83"/>
      <c r="C25" s="61" t="s">
        <v>35</v>
      </c>
      <c r="D25" s="83">
        <v>58.82</v>
      </c>
    </row>
    <row r="26" spans="1:4" ht="19.5" customHeight="1">
      <c r="A26" s="61"/>
      <c r="B26" s="83"/>
      <c r="C26" s="61" t="s">
        <v>36</v>
      </c>
      <c r="D26" s="83">
        <v>0</v>
      </c>
    </row>
    <row r="27" spans="1:4" ht="19.5" customHeight="1">
      <c r="A27" s="61"/>
      <c r="B27" s="83"/>
      <c r="C27" s="61" t="s">
        <v>37</v>
      </c>
      <c r="D27" s="83">
        <v>0</v>
      </c>
    </row>
    <row r="28" spans="1:4" ht="19.5" customHeight="1">
      <c r="A28" s="61" t="s">
        <v>38</v>
      </c>
      <c r="B28" s="83"/>
      <c r="C28" s="61" t="s">
        <v>39</v>
      </c>
      <c r="D28" s="83">
        <v>0</v>
      </c>
    </row>
    <row r="29" spans="1:4" ht="19.5" customHeight="1">
      <c r="A29" s="61"/>
      <c r="B29" s="83"/>
      <c r="C29" s="61" t="s">
        <v>40</v>
      </c>
      <c r="D29" s="83">
        <v>0</v>
      </c>
    </row>
    <row r="30" spans="1:4" ht="19.5" customHeight="1">
      <c r="A30" s="65"/>
      <c r="B30" s="50"/>
      <c r="C30" s="65" t="s">
        <v>41</v>
      </c>
      <c r="D30" s="50">
        <v>0</v>
      </c>
    </row>
    <row r="31" spans="1:4" ht="19.5" customHeight="1">
      <c r="A31" s="68"/>
      <c r="B31" s="53"/>
      <c r="C31" s="68" t="s">
        <v>42</v>
      </c>
      <c r="D31" s="53">
        <v>0</v>
      </c>
    </row>
    <row r="32" spans="1:4" ht="19.5" customHeight="1">
      <c r="A32" s="68"/>
      <c r="B32" s="53"/>
      <c r="C32" s="68" t="s">
        <v>43</v>
      </c>
      <c r="D32" s="53">
        <v>0</v>
      </c>
    </row>
    <row r="33" spans="1:4" ht="19.5" customHeight="1">
      <c r="A33" s="68"/>
      <c r="B33" s="53"/>
      <c r="C33" s="68" t="s">
        <v>44</v>
      </c>
      <c r="D33" s="53">
        <v>0</v>
      </c>
    </row>
    <row r="34" spans="1:4" ht="19.5" customHeight="1">
      <c r="A34" s="68"/>
      <c r="B34" s="53"/>
      <c r="C34" s="68" t="s">
        <v>45</v>
      </c>
      <c r="D34" s="53">
        <v>0</v>
      </c>
    </row>
    <row r="35" spans="1:4" ht="19.5" customHeight="1">
      <c r="A35" s="68"/>
      <c r="B35" s="53"/>
      <c r="C35" s="68" t="s">
        <v>46</v>
      </c>
      <c r="D35" s="53">
        <v>0</v>
      </c>
    </row>
    <row r="36" spans="1:4" ht="19.5" customHeight="1">
      <c r="A36" s="68"/>
      <c r="B36" s="53"/>
      <c r="C36" s="68"/>
      <c r="D36" s="71"/>
    </row>
    <row r="37" spans="1:4" ht="19.5" customHeight="1">
      <c r="A37" s="70" t="s">
        <v>47</v>
      </c>
      <c r="B37" s="71">
        <f>SUM(B6:B34)</f>
        <v>2453.1</v>
      </c>
      <c r="C37" s="70" t="s">
        <v>48</v>
      </c>
      <c r="D37" s="71">
        <f>SUM(D6:D35)</f>
        <v>2961.1</v>
      </c>
    </row>
    <row r="38" spans="1:4" ht="19.5" customHeight="1">
      <c r="A38" s="68" t="s">
        <v>49</v>
      </c>
      <c r="B38" s="53">
        <v>0</v>
      </c>
      <c r="C38" s="68" t="s">
        <v>50</v>
      </c>
      <c r="D38" s="53">
        <v>0</v>
      </c>
    </row>
    <row r="39" spans="1:4" ht="19.5" customHeight="1">
      <c r="A39" s="68" t="s">
        <v>51</v>
      </c>
      <c r="B39" s="53">
        <v>508</v>
      </c>
      <c r="C39" s="68" t="s">
        <v>52</v>
      </c>
      <c r="D39" s="53">
        <v>0</v>
      </c>
    </row>
    <row r="40" spans="1:4" ht="19.5" customHeight="1">
      <c r="A40" s="68"/>
      <c r="B40" s="53"/>
      <c r="C40" s="68" t="s">
        <v>53</v>
      </c>
      <c r="D40" s="53">
        <v>0</v>
      </c>
    </row>
    <row r="41" spans="1:4" ht="19.5" customHeight="1">
      <c r="A41" s="85"/>
      <c r="B41" s="86"/>
      <c r="C41" s="85"/>
      <c r="D41" s="87"/>
    </row>
    <row r="42" spans="1:4" ht="19.5" customHeight="1">
      <c r="A42" s="88" t="s">
        <v>54</v>
      </c>
      <c r="B42" s="89">
        <f>SUM(B37:B39)</f>
        <v>2961.1</v>
      </c>
      <c r="C42" s="88" t="s">
        <v>55</v>
      </c>
      <c r="D42" s="90">
        <f>SUM(D37,D38,D40)</f>
        <v>2961.1</v>
      </c>
    </row>
    <row r="43" spans="1:4" ht="20.25" customHeight="1">
      <c r="A43" s="91"/>
      <c r="B43" s="92"/>
      <c r="C43" s="93"/>
      <c r="D43" s="4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G10" sqref="G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0"/>
      <c r="T1" s="81" t="s">
        <v>56</v>
      </c>
    </row>
    <row r="2" spans="1:20" ht="19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7"/>
      <c r="K3" s="37"/>
      <c r="L3" s="37"/>
      <c r="M3" s="37"/>
      <c r="N3" s="37"/>
      <c r="O3" s="37"/>
      <c r="P3" s="37"/>
      <c r="Q3" s="37"/>
      <c r="R3" s="37"/>
      <c r="S3" s="34"/>
      <c r="T3" s="7" t="s">
        <v>5</v>
      </c>
    </row>
    <row r="4" spans="1:20" ht="19.5" customHeight="1">
      <c r="A4" s="113" t="s">
        <v>58</v>
      </c>
      <c r="B4" s="114"/>
      <c r="C4" s="114"/>
      <c r="D4" s="114"/>
      <c r="E4" s="115"/>
      <c r="F4" s="106" t="s">
        <v>59</v>
      </c>
      <c r="G4" s="122" t="s">
        <v>60</v>
      </c>
      <c r="H4" s="107" t="s">
        <v>61</v>
      </c>
      <c r="I4" s="107" t="s">
        <v>62</v>
      </c>
      <c r="J4" s="107" t="s">
        <v>63</v>
      </c>
      <c r="K4" s="107" t="s">
        <v>64</v>
      </c>
      <c r="L4" s="107"/>
      <c r="M4" s="110" t="s">
        <v>65</v>
      </c>
      <c r="N4" s="116" t="s">
        <v>66</v>
      </c>
      <c r="O4" s="117"/>
      <c r="P4" s="117"/>
      <c r="Q4" s="117"/>
      <c r="R4" s="118"/>
      <c r="S4" s="106" t="s">
        <v>67</v>
      </c>
      <c r="T4" s="107" t="s">
        <v>68</v>
      </c>
    </row>
    <row r="5" spans="1:20" ht="19.5" customHeight="1">
      <c r="A5" s="113" t="s">
        <v>69</v>
      </c>
      <c r="B5" s="114"/>
      <c r="C5" s="115"/>
      <c r="D5" s="119" t="s">
        <v>70</v>
      </c>
      <c r="E5" s="121" t="s">
        <v>71</v>
      </c>
      <c r="F5" s="107"/>
      <c r="G5" s="122"/>
      <c r="H5" s="107"/>
      <c r="I5" s="107"/>
      <c r="J5" s="107"/>
      <c r="K5" s="108" t="s">
        <v>72</v>
      </c>
      <c r="L5" s="107" t="s">
        <v>73</v>
      </c>
      <c r="M5" s="111"/>
      <c r="N5" s="104" t="s">
        <v>74</v>
      </c>
      <c r="O5" s="104" t="s">
        <v>75</v>
      </c>
      <c r="P5" s="104" t="s">
        <v>76</v>
      </c>
      <c r="Q5" s="104" t="s">
        <v>77</v>
      </c>
      <c r="R5" s="104" t="s">
        <v>78</v>
      </c>
      <c r="S5" s="107"/>
      <c r="T5" s="107"/>
    </row>
    <row r="6" spans="1:20" ht="30.75" customHeight="1">
      <c r="A6" s="10" t="s">
        <v>79</v>
      </c>
      <c r="B6" s="9" t="s">
        <v>80</v>
      </c>
      <c r="C6" s="11" t="s">
        <v>81</v>
      </c>
      <c r="D6" s="120"/>
      <c r="E6" s="120"/>
      <c r="F6" s="105"/>
      <c r="G6" s="123"/>
      <c r="H6" s="105"/>
      <c r="I6" s="105"/>
      <c r="J6" s="105"/>
      <c r="K6" s="109"/>
      <c r="L6" s="105"/>
      <c r="M6" s="112"/>
      <c r="N6" s="105"/>
      <c r="O6" s="105"/>
      <c r="P6" s="105"/>
      <c r="Q6" s="105"/>
      <c r="R6" s="105"/>
      <c r="S6" s="105"/>
      <c r="T6" s="105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27">
        <v>2961.1</v>
      </c>
      <c r="G7" s="27">
        <v>508</v>
      </c>
      <c r="H7" s="27">
        <v>2453.1</v>
      </c>
      <c r="I7" s="27">
        <v>0</v>
      </c>
      <c r="J7" s="15">
        <v>0</v>
      </c>
      <c r="K7" s="16">
        <v>0</v>
      </c>
      <c r="L7" s="27">
        <v>0</v>
      </c>
      <c r="M7" s="15">
        <v>0</v>
      </c>
      <c r="N7" s="16">
        <f aca="true" t="shared" si="0" ref="N7:N15">SUM(O7:R7)</f>
        <v>0</v>
      </c>
      <c r="O7" s="27">
        <v>0</v>
      </c>
      <c r="P7" s="27">
        <v>0</v>
      </c>
      <c r="Q7" s="27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27">
        <v>27</v>
      </c>
      <c r="G8" s="27">
        <v>0</v>
      </c>
      <c r="H8" s="27">
        <v>27</v>
      </c>
      <c r="I8" s="27">
        <v>0</v>
      </c>
      <c r="J8" s="15">
        <v>0</v>
      </c>
      <c r="K8" s="16">
        <v>0</v>
      </c>
      <c r="L8" s="27">
        <v>0</v>
      </c>
      <c r="M8" s="15">
        <v>0</v>
      </c>
      <c r="N8" s="16">
        <f t="shared" si="0"/>
        <v>0</v>
      </c>
      <c r="O8" s="27">
        <v>0</v>
      </c>
      <c r="P8" s="27">
        <v>0</v>
      </c>
      <c r="Q8" s="27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87</v>
      </c>
      <c r="B9" s="14" t="s">
        <v>88</v>
      </c>
      <c r="C9" s="14" t="s">
        <v>89</v>
      </c>
      <c r="D9" s="14" t="s">
        <v>85</v>
      </c>
      <c r="E9" s="14" t="s">
        <v>90</v>
      </c>
      <c r="F9" s="27">
        <v>995</v>
      </c>
      <c r="G9" s="27">
        <v>0</v>
      </c>
      <c r="H9" s="27">
        <v>995</v>
      </c>
      <c r="I9" s="27">
        <v>0</v>
      </c>
      <c r="J9" s="15">
        <v>0</v>
      </c>
      <c r="K9" s="16">
        <v>0</v>
      </c>
      <c r="L9" s="27">
        <v>0</v>
      </c>
      <c r="M9" s="15">
        <v>0</v>
      </c>
      <c r="N9" s="16">
        <f t="shared" si="0"/>
        <v>0</v>
      </c>
      <c r="O9" s="27">
        <v>0</v>
      </c>
      <c r="P9" s="27">
        <v>0</v>
      </c>
      <c r="Q9" s="27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87</v>
      </c>
      <c r="B10" s="14" t="s">
        <v>88</v>
      </c>
      <c r="C10" s="14" t="s">
        <v>91</v>
      </c>
      <c r="D10" s="14" t="s">
        <v>85</v>
      </c>
      <c r="E10" s="14" t="s">
        <v>92</v>
      </c>
      <c r="F10" s="27">
        <v>1774.16</v>
      </c>
      <c r="G10" s="27">
        <v>508</v>
      </c>
      <c r="H10" s="27">
        <v>1266.16</v>
      </c>
      <c r="I10" s="27">
        <v>0</v>
      </c>
      <c r="J10" s="15">
        <v>0</v>
      </c>
      <c r="K10" s="16">
        <v>0</v>
      </c>
      <c r="L10" s="27">
        <v>0</v>
      </c>
      <c r="M10" s="15">
        <v>0</v>
      </c>
      <c r="N10" s="16">
        <f t="shared" si="0"/>
        <v>0</v>
      </c>
      <c r="O10" s="27">
        <v>0</v>
      </c>
      <c r="P10" s="27">
        <v>0</v>
      </c>
      <c r="Q10" s="27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93</v>
      </c>
      <c r="B11" s="14" t="s">
        <v>89</v>
      </c>
      <c r="C11" s="14" t="s">
        <v>89</v>
      </c>
      <c r="D11" s="14" t="s">
        <v>85</v>
      </c>
      <c r="E11" s="14" t="s">
        <v>94</v>
      </c>
      <c r="F11" s="27">
        <v>47.28</v>
      </c>
      <c r="G11" s="27">
        <v>0</v>
      </c>
      <c r="H11" s="27">
        <v>47.28</v>
      </c>
      <c r="I11" s="27">
        <v>0</v>
      </c>
      <c r="J11" s="15">
        <v>0</v>
      </c>
      <c r="K11" s="16">
        <v>0</v>
      </c>
      <c r="L11" s="27">
        <v>0</v>
      </c>
      <c r="M11" s="15">
        <v>0</v>
      </c>
      <c r="N11" s="16">
        <f t="shared" si="0"/>
        <v>0</v>
      </c>
      <c r="O11" s="27">
        <v>0</v>
      </c>
      <c r="P11" s="27">
        <v>0</v>
      </c>
      <c r="Q11" s="27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93</v>
      </c>
      <c r="B12" s="14" t="s">
        <v>89</v>
      </c>
      <c r="C12" s="14" t="s">
        <v>95</v>
      </c>
      <c r="D12" s="14" t="s">
        <v>85</v>
      </c>
      <c r="E12" s="14" t="s">
        <v>96</v>
      </c>
      <c r="F12" s="27">
        <v>21.2</v>
      </c>
      <c r="G12" s="27">
        <v>0</v>
      </c>
      <c r="H12" s="27">
        <v>21.2</v>
      </c>
      <c r="I12" s="27">
        <v>0</v>
      </c>
      <c r="J12" s="15">
        <v>0</v>
      </c>
      <c r="K12" s="16">
        <v>0</v>
      </c>
      <c r="L12" s="27">
        <v>0</v>
      </c>
      <c r="M12" s="15">
        <v>0</v>
      </c>
      <c r="N12" s="16">
        <f t="shared" si="0"/>
        <v>0</v>
      </c>
      <c r="O12" s="27">
        <v>0</v>
      </c>
      <c r="P12" s="27">
        <v>0</v>
      </c>
      <c r="Q12" s="27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97</v>
      </c>
      <c r="B13" s="14" t="s">
        <v>98</v>
      </c>
      <c r="C13" s="14" t="s">
        <v>99</v>
      </c>
      <c r="D13" s="14" t="s">
        <v>85</v>
      </c>
      <c r="E13" s="14" t="s">
        <v>100</v>
      </c>
      <c r="F13" s="27">
        <v>37.64</v>
      </c>
      <c r="G13" s="27">
        <v>0</v>
      </c>
      <c r="H13" s="27">
        <v>37.64</v>
      </c>
      <c r="I13" s="27">
        <v>0</v>
      </c>
      <c r="J13" s="15">
        <v>0</v>
      </c>
      <c r="K13" s="16">
        <v>0</v>
      </c>
      <c r="L13" s="27">
        <v>0</v>
      </c>
      <c r="M13" s="15">
        <v>0</v>
      </c>
      <c r="N13" s="16">
        <f t="shared" si="0"/>
        <v>0</v>
      </c>
      <c r="O13" s="27">
        <v>0</v>
      </c>
      <c r="P13" s="27">
        <v>0</v>
      </c>
      <c r="Q13" s="27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101</v>
      </c>
      <c r="B14" s="14" t="s">
        <v>99</v>
      </c>
      <c r="C14" s="14" t="s">
        <v>88</v>
      </c>
      <c r="D14" s="14" t="s">
        <v>85</v>
      </c>
      <c r="E14" s="14" t="s">
        <v>102</v>
      </c>
      <c r="F14" s="27">
        <v>31.7</v>
      </c>
      <c r="G14" s="27">
        <v>0</v>
      </c>
      <c r="H14" s="27">
        <v>31.7</v>
      </c>
      <c r="I14" s="27">
        <v>0</v>
      </c>
      <c r="J14" s="15">
        <v>0</v>
      </c>
      <c r="K14" s="16">
        <v>0</v>
      </c>
      <c r="L14" s="27">
        <v>0</v>
      </c>
      <c r="M14" s="15">
        <v>0</v>
      </c>
      <c r="N14" s="16">
        <f t="shared" si="0"/>
        <v>0</v>
      </c>
      <c r="O14" s="27">
        <v>0</v>
      </c>
      <c r="P14" s="27">
        <v>0</v>
      </c>
      <c r="Q14" s="27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101</v>
      </c>
      <c r="B15" s="14" t="s">
        <v>99</v>
      </c>
      <c r="C15" s="14" t="s">
        <v>84</v>
      </c>
      <c r="D15" s="14" t="s">
        <v>85</v>
      </c>
      <c r="E15" s="14" t="s">
        <v>103</v>
      </c>
      <c r="F15" s="27">
        <v>27.12</v>
      </c>
      <c r="G15" s="27">
        <v>0</v>
      </c>
      <c r="H15" s="27">
        <v>27.12</v>
      </c>
      <c r="I15" s="27">
        <v>0</v>
      </c>
      <c r="J15" s="15">
        <v>0</v>
      </c>
      <c r="K15" s="16">
        <v>0</v>
      </c>
      <c r="L15" s="27">
        <v>0</v>
      </c>
      <c r="M15" s="15">
        <v>0</v>
      </c>
      <c r="N15" s="16">
        <f t="shared" si="0"/>
        <v>0</v>
      </c>
      <c r="O15" s="27">
        <v>0</v>
      </c>
      <c r="P15" s="27">
        <v>0</v>
      </c>
      <c r="Q15" s="27">
        <v>0</v>
      </c>
      <c r="R15" s="15">
        <v>0</v>
      </c>
      <c r="S15" s="16">
        <v>0</v>
      </c>
      <c r="T15" s="1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3"/>
      <c r="C1" s="73"/>
      <c r="D1" s="73"/>
      <c r="E1" s="73"/>
      <c r="F1" s="73"/>
      <c r="G1" s="73"/>
      <c r="H1" s="73"/>
      <c r="I1" s="73"/>
      <c r="J1" s="79" t="s">
        <v>104</v>
      </c>
    </row>
    <row r="2" spans="1:10" ht="19.5" customHeight="1">
      <c r="A2" s="101" t="s">
        <v>105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44" t="s">
        <v>0</v>
      </c>
      <c r="B3" s="45"/>
      <c r="C3" s="45"/>
      <c r="D3" s="45"/>
      <c r="E3" s="45"/>
      <c r="F3" s="74"/>
      <c r="G3" s="74"/>
      <c r="H3" s="74"/>
      <c r="I3" s="74"/>
      <c r="J3" s="7" t="s">
        <v>5</v>
      </c>
    </row>
    <row r="4" spans="1:10" ht="19.5" customHeight="1">
      <c r="A4" s="102" t="s">
        <v>58</v>
      </c>
      <c r="B4" s="124"/>
      <c r="C4" s="124"/>
      <c r="D4" s="124"/>
      <c r="E4" s="103"/>
      <c r="F4" s="129" t="s">
        <v>59</v>
      </c>
      <c r="G4" s="130" t="s">
        <v>106</v>
      </c>
      <c r="H4" s="131" t="s">
        <v>107</v>
      </c>
      <c r="I4" s="131" t="s">
        <v>108</v>
      </c>
      <c r="J4" s="126" t="s">
        <v>109</v>
      </c>
    </row>
    <row r="5" spans="1:10" ht="19.5" customHeight="1">
      <c r="A5" s="102" t="s">
        <v>69</v>
      </c>
      <c r="B5" s="124"/>
      <c r="C5" s="103"/>
      <c r="D5" s="125" t="s">
        <v>70</v>
      </c>
      <c r="E5" s="127" t="s">
        <v>110</v>
      </c>
      <c r="F5" s="130"/>
      <c r="G5" s="130"/>
      <c r="H5" s="131"/>
      <c r="I5" s="131"/>
      <c r="J5" s="126"/>
    </row>
    <row r="6" spans="1:10" ht="15" customHeight="1">
      <c r="A6" s="75" t="s">
        <v>79</v>
      </c>
      <c r="B6" s="75" t="s">
        <v>80</v>
      </c>
      <c r="C6" s="76" t="s">
        <v>81</v>
      </c>
      <c r="D6" s="126"/>
      <c r="E6" s="128"/>
      <c r="F6" s="130"/>
      <c r="G6" s="130"/>
      <c r="H6" s="131"/>
      <c r="I6" s="131"/>
      <c r="J6" s="126"/>
    </row>
    <row r="7" spans="1:10" ht="19.5" customHeight="1">
      <c r="A7" s="77" t="s">
        <v>38</v>
      </c>
      <c r="B7" s="77" t="s">
        <v>38</v>
      </c>
      <c r="C7" s="77" t="s">
        <v>38</v>
      </c>
      <c r="D7" s="78" t="s">
        <v>38</v>
      </c>
      <c r="E7" s="78" t="s">
        <v>59</v>
      </c>
      <c r="F7" s="62">
        <f aca="true" t="shared" si="0" ref="F7:F15">SUM(G7:J7)</f>
        <v>2961.1000000000004</v>
      </c>
      <c r="G7" s="62">
        <v>588.47</v>
      </c>
      <c r="H7" s="62">
        <v>2372.63</v>
      </c>
      <c r="I7" s="62">
        <v>0</v>
      </c>
      <c r="J7" s="80">
        <v>0</v>
      </c>
    </row>
    <row r="8" spans="1:10" ht="19.5" customHeight="1">
      <c r="A8" s="77" t="s">
        <v>82</v>
      </c>
      <c r="B8" s="77" t="s">
        <v>83</v>
      </c>
      <c r="C8" s="77" t="s">
        <v>84</v>
      </c>
      <c r="D8" s="78" t="s">
        <v>85</v>
      </c>
      <c r="E8" s="78" t="s">
        <v>86</v>
      </c>
      <c r="F8" s="62">
        <f t="shared" si="0"/>
        <v>27</v>
      </c>
      <c r="G8" s="62">
        <v>27</v>
      </c>
      <c r="H8" s="62">
        <v>0</v>
      </c>
      <c r="I8" s="62">
        <v>0</v>
      </c>
      <c r="J8" s="80">
        <v>0</v>
      </c>
    </row>
    <row r="9" spans="1:10" ht="19.5" customHeight="1">
      <c r="A9" s="77" t="s">
        <v>87</v>
      </c>
      <c r="B9" s="77" t="s">
        <v>88</v>
      </c>
      <c r="C9" s="77" t="s">
        <v>89</v>
      </c>
      <c r="D9" s="78" t="s">
        <v>85</v>
      </c>
      <c r="E9" s="78" t="s">
        <v>90</v>
      </c>
      <c r="F9" s="62">
        <f t="shared" si="0"/>
        <v>995</v>
      </c>
      <c r="G9" s="62">
        <v>0</v>
      </c>
      <c r="H9" s="62">
        <v>995</v>
      </c>
      <c r="I9" s="62">
        <v>0</v>
      </c>
      <c r="J9" s="80">
        <v>0</v>
      </c>
    </row>
    <row r="10" spans="1:10" ht="19.5" customHeight="1">
      <c r="A10" s="77" t="s">
        <v>87</v>
      </c>
      <c r="B10" s="77" t="s">
        <v>88</v>
      </c>
      <c r="C10" s="77" t="s">
        <v>91</v>
      </c>
      <c r="D10" s="78" t="s">
        <v>85</v>
      </c>
      <c r="E10" s="78" t="s">
        <v>92</v>
      </c>
      <c r="F10" s="62">
        <f t="shared" si="0"/>
        <v>1774.16</v>
      </c>
      <c r="G10" s="62">
        <v>396.53</v>
      </c>
      <c r="H10" s="62">
        <v>1377.63</v>
      </c>
      <c r="I10" s="62">
        <v>0</v>
      </c>
      <c r="J10" s="80">
        <v>0</v>
      </c>
    </row>
    <row r="11" spans="1:10" ht="19.5" customHeight="1">
      <c r="A11" s="77" t="s">
        <v>93</v>
      </c>
      <c r="B11" s="77" t="s">
        <v>89</v>
      </c>
      <c r="C11" s="77" t="s">
        <v>89</v>
      </c>
      <c r="D11" s="78" t="s">
        <v>85</v>
      </c>
      <c r="E11" s="78" t="s">
        <v>94</v>
      </c>
      <c r="F11" s="62">
        <f t="shared" si="0"/>
        <v>47.28</v>
      </c>
      <c r="G11" s="62">
        <v>47.28</v>
      </c>
      <c r="H11" s="62">
        <v>0</v>
      </c>
      <c r="I11" s="62">
        <v>0</v>
      </c>
      <c r="J11" s="80">
        <v>0</v>
      </c>
    </row>
    <row r="12" spans="1:10" ht="19.5" customHeight="1">
      <c r="A12" s="77" t="s">
        <v>93</v>
      </c>
      <c r="B12" s="77" t="s">
        <v>89</v>
      </c>
      <c r="C12" s="77" t="s">
        <v>95</v>
      </c>
      <c r="D12" s="78" t="s">
        <v>85</v>
      </c>
      <c r="E12" s="78" t="s">
        <v>96</v>
      </c>
      <c r="F12" s="62">
        <f t="shared" si="0"/>
        <v>21.2</v>
      </c>
      <c r="G12" s="62">
        <v>21.2</v>
      </c>
      <c r="H12" s="62">
        <v>0</v>
      </c>
      <c r="I12" s="62">
        <v>0</v>
      </c>
      <c r="J12" s="80">
        <v>0</v>
      </c>
    </row>
    <row r="13" spans="1:10" ht="19.5" customHeight="1">
      <c r="A13" s="77" t="s">
        <v>97</v>
      </c>
      <c r="B13" s="77" t="s">
        <v>98</v>
      </c>
      <c r="C13" s="77" t="s">
        <v>99</v>
      </c>
      <c r="D13" s="78" t="s">
        <v>85</v>
      </c>
      <c r="E13" s="78" t="s">
        <v>100</v>
      </c>
      <c r="F13" s="62">
        <f t="shared" si="0"/>
        <v>37.64</v>
      </c>
      <c r="G13" s="62">
        <v>37.64</v>
      </c>
      <c r="H13" s="62">
        <v>0</v>
      </c>
      <c r="I13" s="62">
        <v>0</v>
      </c>
      <c r="J13" s="80">
        <v>0</v>
      </c>
    </row>
    <row r="14" spans="1:10" ht="19.5" customHeight="1">
      <c r="A14" s="77" t="s">
        <v>101</v>
      </c>
      <c r="B14" s="77" t="s">
        <v>99</v>
      </c>
      <c r="C14" s="77" t="s">
        <v>88</v>
      </c>
      <c r="D14" s="78" t="s">
        <v>85</v>
      </c>
      <c r="E14" s="78" t="s">
        <v>102</v>
      </c>
      <c r="F14" s="62">
        <f t="shared" si="0"/>
        <v>31.7</v>
      </c>
      <c r="G14" s="62">
        <v>31.7</v>
      </c>
      <c r="H14" s="62">
        <v>0</v>
      </c>
      <c r="I14" s="62">
        <v>0</v>
      </c>
      <c r="J14" s="80">
        <v>0</v>
      </c>
    </row>
    <row r="15" spans="1:10" ht="19.5" customHeight="1">
      <c r="A15" s="77" t="s">
        <v>101</v>
      </c>
      <c r="B15" s="77" t="s">
        <v>99</v>
      </c>
      <c r="C15" s="77" t="s">
        <v>84</v>
      </c>
      <c r="D15" s="78" t="s">
        <v>85</v>
      </c>
      <c r="E15" s="78" t="s">
        <v>103</v>
      </c>
      <c r="F15" s="62">
        <f t="shared" si="0"/>
        <v>27.12</v>
      </c>
      <c r="G15" s="62">
        <v>27.12</v>
      </c>
      <c r="H15" s="62">
        <v>0</v>
      </c>
      <c r="I15" s="62">
        <v>0</v>
      </c>
      <c r="J15" s="8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3"/>
      <c r="B1" s="43"/>
      <c r="C1" s="43"/>
      <c r="D1" s="43"/>
      <c r="E1" s="43"/>
      <c r="F1" s="43"/>
      <c r="G1" s="43"/>
      <c r="H1" s="7" t="s">
        <v>111</v>
      </c>
    </row>
    <row r="2" spans="1:8" ht="20.25" customHeight="1">
      <c r="A2" s="101" t="s">
        <v>112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44" t="s">
        <v>0</v>
      </c>
      <c r="B3" s="45"/>
      <c r="C3" s="17"/>
      <c r="D3" s="17"/>
      <c r="E3" s="17"/>
      <c r="F3" s="17"/>
      <c r="G3" s="17"/>
      <c r="H3" s="7" t="s">
        <v>5</v>
      </c>
    </row>
    <row r="4" spans="1:8" ht="24" customHeight="1">
      <c r="A4" s="102" t="s">
        <v>6</v>
      </c>
      <c r="B4" s="103"/>
      <c r="C4" s="102" t="s">
        <v>7</v>
      </c>
      <c r="D4" s="124"/>
      <c r="E4" s="124"/>
      <c r="F4" s="124"/>
      <c r="G4" s="124"/>
      <c r="H4" s="103"/>
    </row>
    <row r="5" spans="1:8" ht="24" customHeight="1">
      <c r="A5" s="46" t="s">
        <v>8</v>
      </c>
      <c r="B5" s="47" t="s">
        <v>9</v>
      </c>
      <c r="C5" s="46" t="s">
        <v>8</v>
      </c>
      <c r="D5" s="46" t="s">
        <v>59</v>
      </c>
      <c r="E5" s="47" t="s">
        <v>113</v>
      </c>
      <c r="F5" s="48" t="s">
        <v>114</v>
      </c>
      <c r="G5" s="47" t="s">
        <v>115</v>
      </c>
      <c r="H5" s="48" t="s">
        <v>116</v>
      </c>
    </row>
    <row r="6" spans="1:8" ht="24" customHeight="1">
      <c r="A6" s="49" t="s">
        <v>117</v>
      </c>
      <c r="B6" s="50">
        <f>SUM(B7:B9)</f>
        <v>2453.1</v>
      </c>
      <c r="C6" s="51" t="s">
        <v>118</v>
      </c>
      <c r="D6" s="50">
        <f aca="true" t="shared" si="0" ref="D6:D36">SUM(E6:H6)</f>
        <v>2961.1</v>
      </c>
      <c r="E6" s="52">
        <f>SUM(E7:E36)</f>
        <v>2961.1</v>
      </c>
      <c r="F6" s="53">
        <f>SUM(F7:F36)</f>
        <v>0</v>
      </c>
      <c r="G6" s="53">
        <f>SUM(G7:G36)</f>
        <v>0</v>
      </c>
      <c r="H6" s="53">
        <f>SUM(H7:H36)</f>
        <v>0</v>
      </c>
    </row>
    <row r="7" spans="1:8" ht="24" customHeight="1">
      <c r="A7" s="49" t="s">
        <v>119</v>
      </c>
      <c r="B7" s="50">
        <v>2453.1</v>
      </c>
      <c r="C7" s="51" t="s">
        <v>120</v>
      </c>
      <c r="D7" s="50">
        <f t="shared" si="0"/>
        <v>0</v>
      </c>
      <c r="E7" s="52">
        <v>0</v>
      </c>
      <c r="F7" s="54">
        <v>0</v>
      </c>
      <c r="G7" s="54">
        <v>0</v>
      </c>
      <c r="H7" s="55">
        <v>0</v>
      </c>
    </row>
    <row r="8" spans="1:8" ht="24" customHeight="1">
      <c r="A8" s="49" t="s">
        <v>121</v>
      </c>
      <c r="B8" s="50">
        <v>0</v>
      </c>
      <c r="C8" s="51" t="s">
        <v>122</v>
      </c>
      <c r="D8" s="50">
        <f t="shared" si="0"/>
        <v>0</v>
      </c>
      <c r="E8" s="52">
        <v>0</v>
      </c>
      <c r="F8" s="52">
        <v>0</v>
      </c>
      <c r="G8" s="52">
        <v>0</v>
      </c>
      <c r="H8" s="50">
        <v>0</v>
      </c>
    </row>
    <row r="9" spans="1:8" ht="24" customHeight="1">
      <c r="A9" s="49" t="s">
        <v>123</v>
      </c>
      <c r="B9" s="50">
        <v>0</v>
      </c>
      <c r="C9" s="51" t="s">
        <v>124</v>
      </c>
      <c r="D9" s="50">
        <f t="shared" si="0"/>
        <v>0</v>
      </c>
      <c r="E9" s="52">
        <v>0</v>
      </c>
      <c r="F9" s="52">
        <v>0</v>
      </c>
      <c r="G9" s="52">
        <v>0</v>
      </c>
      <c r="H9" s="50">
        <v>0</v>
      </c>
    </row>
    <row r="10" spans="1:8" ht="24" customHeight="1">
      <c r="A10" s="49" t="s">
        <v>125</v>
      </c>
      <c r="B10" s="50">
        <f>SUM(B11:B14)</f>
        <v>508</v>
      </c>
      <c r="C10" s="51" t="s">
        <v>126</v>
      </c>
      <c r="D10" s="50">
        <f t="shared" si="0"/>
        <v>0</v>
      </c>
      <c r="E10" s="52">
        <v>0</v>
      </c>
      <c r="F10" s="52">
        <v>0</v>
      </c>
      <c r="G10" s="52">
        <v>0</v>
      </c>
      <c r="H10" s="50">
        <v>0</v>
      </c>
    </row>
    <row r="11" spans="1:8" ht="24" customHeight="1">
      <c r="A11" s="49" t="s">
        <v>119</v>
      </c>
      <c r="B11" s="50">
        <v>508</v>
      </c>
      <c r="C11" s="51" t="s">
        <v>127</v>
      </c>
      <c r="D11" s="50">
        <f t="shared" si="0"/>
        <v>27</v>
      </c>
      <c r="E11" s="52">
        <v>27</v>
      </c>
      <c r="F11" s="52">
        <v>0</v>
      </c>
      <c r="G11" s="52">
        <v>0</v>
      </c>
      <c r="H11" s="50">
        <v>0</v>
      </c>
    </row>
    <row r="12" spans="1:8" ht="24" customHeight="1">
      <c r="A12" s="49" t="s">
        <v>121</v>
      </c>
      <c r="B12" s="50">
        <v>0</v>
      </c>
      <c r="C12" s="51" t="s">
        <v>128</v>
      </c>
      <c r="D12" s="50">
        <f t="shared" si="0"/>
        <v>0</v>
      </c>
      <c r="E12" s="52">
        <v>0</v>
      </c>
      <c r="F12" s="52">
        <v>0</v>
      </c>
      <c r="G12" s="52">
        <v>0</v>
      </c>
      <c r="H12" s="50">
        <v>0</v>
      </c>
    </row>
    <row r="13" spans="1:8" ht="24" customHeight="1">
      <c r="A13" s="49" t="s">
        <v>123</v>
      </c>
      <c r="B13" s="50">
        <v>0</v>
      </c>
      <c r="C13" s="51" t="s">
        <v>129</v>
      </c>
      <c r="D13" s="50">
        <f t="shared" si="0"/>
        <v>2769.16</v>
      </c>
      <c r="E13" s="52">
        <v>2769.16</v>
      </c>
      <c r="F13" s="52">
        <v>0</v>
      </c>
      <c r="G13" s="52">
        <v>0</v>
      </c>
      <c r="H13" s="50">
        <v>0</v>
      </c>
    </row>
    <row r="14" spans="1:8" ht="24" customHeight="1">
      <c r="A14" s="49" t="s">
        <v>130</v>
      </c>
      <c r="B14" s="50">
        <v>0</v>
      </c>
      <c r="C14" s="51" t="s">
        <v>131</v>
      </c>
      <c r="D14" s="50">
        <f t="shared" si="0"/>
        <v>68.48</v>
      </c>
      <c r="E14" s="52">
        <v>68.48</v>
      </c>
      <c r="F14" s="52">
        <v>0</v>
      </c>
      <c r="G14" s="52">
        <v>0</v>
      </c>
      <c r="H14" s="50">
        <v>0</v>
      </c>
    </row>
    <row r="15" spans="1:8" ht="24" customHeight="1">
      <c r="A15" s="56"/>
      <c r="B15" s="50"/>
      <c r="C15" s="57" t="s">
        <v>132</v>
      </c>
      <c r="D15" s="50">
        <f t="shared" si="0"/>
        <v>0</v>
      </c>
      <c r="E15" s="52">
        <v>0</v>
      </c>
      <c r="F15" s="52">
        <v>0</v>
      </c>
      <c r="G15" s="52">
        <v>0</v>
      </c>
      <c r="H15" s="50">
        <v>0</v>
      </c>
    </row>
    <row r="16" spans="1:8" ht="24" customHeight="1">
      <c r="A16" s="56"/>
      <c r="B16" s="50"/>
      <c r="C16" s="57" t="s">
        <v>133</v>
      </c>
      <c r="D16" s="50">
        <f t="shared" si="0"/>
        <v>37.64</v>
      </c>
      <c r="E16" s="52">
        <v>37.64</v>
      </c>
      <c r="F16" s="52">
        <v>0</v>
      </c>
      <c r="G16" s="52">
        <v>0</v>
      </c>
      <c r="H16" s="50">
        <v>0</v>
      </c>
    </row>
    <row r="17" spans="1:8" ht="24" customHeight="1">
      <c r="A17" s="56"/>
      <c r="B17" s="50"/>
      <c r="C17" s="57" t="s">
        <v>134</v>
      </c>
      <c r="D17" s="50">
        <f t="shared" si="0"/>
        <v>0</v>
      </c>
      <c r="E17" s="52">
        <v>0</v>
      </c>
      <c r="F17" s="52">
        <v>0</v>
      </c>
      <c r="G17" s="52">
        <v>0</v>
      </c>
      <c r="H17" s="50">
        <v>0</v>
      </c>
    </row>
    <row r="18" spans="1:8" ht="24" customHeight="1">
      <c r="A18" s="56"/>
      <c r="B18" s="50"/>
      <c r="C18" s="57" t="s">
        <v>135</v>
      </c>
      <c r="D18" s="50">
        <f t="shared" si="0"/>
        <v>0</v>
      </c>
      <c r="E18" s="52">
        <v>0</v>
      </c>
      <c r="F18" s="52">
        <v>0</v>
      </c>
      <c r="G18" s="52">
        <v>0</v>
      </c>
      <c r="H18" s="50">
        <v>0</v>
      </c>
    </row>
    <row r="19" spans="1:8" ht="24" customHeight="1">
      <c r="A19" s="56"/>
      <c r="B19" s="50"/>
      <c r="C19" s="57" t="s">
        <v>136</v>
      </c>
      <c r="D19" s="50">
        <f t="shared" si="0"/>
        <v>0</v>
      </c>
      <c r="E19" s="52">
        <v>0</v>
      </c>
      <c r="F19" s="52">
        <v>0</v>
      </c>
      <c r="G19" s="52">
        <v>0</v>
      </c>
      <c r="H19" s="50">
        <v>0</v>
      </c>
    </row>
    <row r="20" spans="1:8" ht="24" customHeight="1">
      <c r="A20" s="56"/>
      <c r="B20" s="50"/>
      <c r="C20" s="57" t="s">
        <v>137</v>
      </c>
      <c r="D20" s="50">
        <f t="shared" si="0"/>
        <v>0</v>
      </c>
      <c r="E20" s="52">
        <v>0</v>
      </c>
      <c r="F20" s="52">
        <v>0</v>
      </c>
      <c r="G20" s="52">
        <v>0</v>
      </c>
      <c r="H20" s="50">
        <v>0</v>
      </c>
    </row>
    <row r="21" spans="1:8" ht="24" customHeight="1">
      <c r="A21" s="56"/>
      <c r="B21" s="50"/>
      <c r="C21" s="57" t="s">
        <v>138</v>
      </c>
      <c r="D21" s="50">
        <f t="shared" si="0"/>
        <v>0</v>
      </c>
      <c r="E21" s="52">
        <v>0</v>
      </c>
      <c r="F21" s="52">
        <v>0</v>
      </c>
      <c r="G21" s="52">
        <v>0</v>
      </c>
      <c r="H21" s="50">
        <v>0</v>
      </c>
    </row>
    <row r="22" spans="1:8" ht="24" customHeight="1">
      <c r="A22" s="56"/>
      <c r="B22" s="50"/>
      <c r="C22" s="57" t="s">
        <v>139</v>
      </c>
      <c r="D22" s="50">
        <f t="shared" si="0"/>
        <v>0</v>
      </c>
      <c r="E22" s="52">
        <v>0</v>
      </c>
      <c r="F22" s="52">
        <v>0</v>
      </c>
      <c r="G22" s="52">
        <v>0</v>
      </c>
      <c r="H22" s="50">
        <v>0</v>
      </c>
    </row>
    <row r="23" spans="1:8" ht="24" customHeight="1">
      <c r="A23" s="56"/>
      <c r="B23" s="50"/>
      <c r="C23" s="57" t="s">
        <v>140</v>
      </c>
      <c r="D23" s="50">
        <f t="shared" si="0"/>
        <v>0</v>
      </c>
      <c r="E23" s="52">
        <v>0</v>
      </c>
      <c r="F23" s="52">
        <v>0</v>
      </c>
      <c r="G23" s="52">
        <v>0</v>
      </c>
      <c r="H23" s="50">
        <v>0</v>
      </c>
    </row>
    <row r="24" spans="1:8" ht="24" customHeight="1">
      <c r="A24" s="56"/>
      <c r="B24" s="50"/>
      <c r="C24" s="58" t="s">
        <v>141</v>
      </c>
      <c r="D24" s="50">
        <f t="shared" si="0"/>
        <v>0</v>
      </c>
      <c r="E24" s="52">
        <v>0</v>
      </c>
      <c r="F24" s="52">
        <v>0</v>
      </c>
      <c r="G24" s="52">
        <v>0</v>
      </c>
      <c r="H24" s="50">
        <v>0</v>
      </c>
    </row>
    <row r="25" spans="1:8" ht="24" customHeight="1">
      <c r="A25" s="59"/>
      <c r="B25" s="53"/>
      <c r="C25" s="60" t="s">
        <v>142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>
      <c r="A26" s="49"/>
      <c r="B26" s="53"/>
      <c r="C26" s="60" t="s">
        <v>143</v>
      </c>
      <c r="D26" s="53">
        <f t="shared" si="0"/>
        <v>58.82</v>
      </c>
      <c r="E26" s="53">
        <v>58.82</v>
      </c>
      <c r="F26" s="53">
        <v>0</v>
      </c>
      <c r="G26" s="53">
        <v>0</v>
      </c>
      <c r="H26" s="53">
        <v>0</v>
      </c>
    </row>
    <row r="27" spans="1:8" ht="24" customHeight="1">
      <c r="A27" s="49"/>
      <c r="B27" s="53"/>
      <c r="C27" s="60" t="s">
        <v>144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>
      <c r="A28" s="49"/>
      <c r="B28" s="53"/>
      <c r="C28" s="60" t="s">
        <v>145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>
      <c r="A29" s="49"/>
      <c r="B29" s="53"/>
      <c r="C29" s="60" t="s">
        <v>146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>
      <c r="A30" s="61"/>
      <c r="B30" s="62"/>
      <c r="C30" s="63" t="s">
        <v>147</v>
      </c>
      <c r="D30" s="55">
        <f t="shared" si="0"/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24" customHeight="1">
      <c r="A31" s="65"/>
      <c r="B31" s="52"/>
      <c r="C31" s="66" t="s">
        <v>148</v>
      </c>
      <c r="D31" s="50">
        <f t="shared" si="0"/>
        <v>0</v>
      </c>
      <c r="E31" s="67">
        <v>0</v>
      </c>
      <c r="F31" s="67">
        <v>0</v>
      </c>
      <c r="G31" s="67">
        <v>0</v>
      </c>
      <c r="H31" s="67">
        <v>0</v>
      </c>
    </row>
    <row r="32" spans="1:8" ht="24" customHeight="1">
      <c r="A32" s="68"/>
      <c r="B32" s="53"/>
      <c r="C32" s="69" t="s">
        <v>149</v>
      </c>
      <c r="D32" s="53">
        <f t="shared" si="0"/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ht="24" customHeight="1">
      <c r="A33" s="68"/>
      <c r="B33" s="53"/>
      <c r="C33" s="69" t="s">
        <v>150</v>
      </c>
      <c r="D33" s="53">
        <f t="shared" si="0"/>
        <v>0</v>
      </c>
      <c r="E33" s="53">
        <v>0</v>
      </c>
      <c r="F33" s="53">
        <v>0</v>
      </c>
      <c r="G33" s="53">
        <v>0</v>
      </c>
      <c r="H33" s="53">
        <v>0</v>
      </c>
    </row>
    <row r="34" spans="1:8" ht="24" customHeight="1">
      <c r="A34" s="68"/>
      <c r="B34" s="53"/>
      <c r="C34" s="69" t="s">
        <v>151</v>
      </c>
      <c r="D34" s="53">
        <f t="shared" si="0"/>
        <v>0</v>
      </c>
      <c r="E34" s="53">
        <v>0</v>
      </c>
      <c r="F34" s="53">
        <v>0</v>
      </c>
      <c r="G34" s="53">
        <v>0</v>
      </c>
      <c r="H34" s="53">
        <v>0</v>
      </c>
    </row>
    <row r="35" spans="1:8" ht="24" customHeight="1">
      <c r="A35" s="68"/>
      <c r="B35" s="53"/>
      <c r="C35" s="69" t="s">
        <v>152</v>
      </c>
      <c r="D35" s="53">
        <f t="shared" si="0"/>
        <v>0</v>
      </c>
      <c r="E35" s="53">
        <v>0</v>
      </c>
      <c r="F35" s="53">
        <v>0</v>
      </c>
      <c r="G35" s="53">
        <v>0</v>
      </c>
      <c r="H35" s="53">
        <v>0</v>
      </c>
    </row>
    <row r="36" spans="1:8" ht="24" customHeight="1">
      <c r="A36" s="68"/>
      <c r="B36" s="53"/>
      <c r="C36" s="69" t="s">
        <v>153</v>
      </c>
      <c r="D36" s="53">
        <f t="shared" si="0"/>
        <v>0</v>
      </c>
      <c r="E36" s="53">
        <v>0</v>
      </c>
      <c r="F36" s="53">
        <v>0</v>
      </c>
      <c r="G36" s="53">
        <v>0</v>
      </c>
      <c r="H36" s="53">
        <v>0</v>
      </c>
    </row>
    <row r="37" spans="1:8" ht="24" customHeight="1">
      <c r="A37" s="70"/>
      <c r="B37" s="71"/>
      <c r="C37" s="70"/>
      <c r="D37" s="71"/>
      <c r="E37" s="53"/>
      <c r="F37" s="53"/>
      <c r="G37" s="53" t="s">
        <v>38</v>
      </c>
      <c r="H37" s="53"/>
    </row>
    <row r="38" spans="1:8" ht="24" customHeight="1">
      <c r="A38" s="68"/>
      <c r="B38" s="53"/>
      <c r="C38" s="68" t="s">
        <v>154</v>
      </c>
      <c r="D38" s="53">
        <f>SUM(E38:H38)</f>
        <v>0</v>
      </c>
      <c r="E38" s="53">
        <f>SUM(B7,B11)-SUM(E6)</f>
        <v>0</v>
      </c>
      <c r="F38" s="53">
        <f>SUM(B8,B12)-SUM(F6)</f>
        <v>0</v>
      </c>
      <c r="G38" s="53">
        <f>SUM(B9,B13)-SUM(G6)</f>
        <v>0</v>
      </c>
      <c r="H38" s="53">
        <f>SUM(B14)-SUM(H6)</f>
        <v>0</v>
      </c>
    </row>
    <row r="39" spans="1:8" ht="24" customHeight="1">
      <c r="A39" s="68"/>
      <c r="B39" s="72"/>
      <c r="C39" s="68"/>
      <c r="D39" s="71"/>
      <c r="E39" s="53"/>
      <c r="F39" s="53"/>
      <c r="G39" s="53"/>
      <c r="H39" s="53"/>
    </row>
    <row r="40" spans="1:8" ht="24" customHeight="1">
      <c r="A40" s="70" t="s">
        <v>54</v>
      </c>
      <c r="B40" s="72">
        <f>SUM(B6,B10)</f>
        <v>2961.1</v>
      </c>
      <c r="C40" s="70" t="s">
        <v>55</v>
      </c>
      <c r="D40" s="71">
        <f>SUM(D7:D38)</f>
        <v>2961.1</v>
      </c>
      <c r="E40" s="71">
        <f>SUM(E7:E38)</f>
        <v>2961.1</v>
      </c>
      <c r="F40" s="71">
        <f>SUM(F7:F38)</f>
        <v>0</v>
      </c>
      <c r="G40" s="71">
        <f>SUM(G7:G38)</f>
        <v>0</v>
      </c>
      <c r="H40" s="7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O1" s="3" t="s">
        <v>155</v>
      </c>
    </row>
    <row r="2" spans="1:41" ht="19.5" customHeight="1">
      <c r="A2" s="101" t="s">
        <v>156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9.5" customHeight="1">
      <c r="A3" s="4" t="s">
        <v>0</v>
      </c>
      <c r="B3" s="5"/>
      <c r="C3" s="5"/>
      <c r="D3" s="5"/>
      <c r="E3" s="37"/>
      <c r="F3" s="37"/>
      <c r="G3" s="37"/>
      <c r="H3" s="37"/>
      <c r="I3" s="37"/>
      <c r="J3" s="37"/>
      <c r="K3" s="37"/>
      <c r="L3" s="37"/>
      <c r="M3" s="37"/>
      <c r="N3" s="37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34"/>
      <c r="AJ3" s="34"/>
      <c r="AK3" s="34"/>
      <c r="AL3" s="34"/>
      <c r="AO3" s="7" t="s">
        <v>5</v>
      </c>
    </row>
    <row r="4" spans="1:41" ht="19.5" customHeight="1">
      <c r="A4" s="113" t="s">
        <v>58</v>
      </c>
      <c r="B4" s="114"/>
      <c r="C4" s="114"/>
      <c r="D4" s="115"/>
      <c r="E4" s="135" t="s">
        <v>157</v>
      </c>
      <c r="F4" s="141" t="s">
        <v>158</v>
      </c>
      <c r="G4" s="142"/>
      <c r="H4" s="142"/>
      <c r="I4" s="142"/>
      <c r="J4" s="142"/>
      <c r="K4" s="142"/>
      <c r="L4" s="142"/>
      <c r="M4" s="142"/>
      <c r="N4" s="142"/>
      <c r="O4" s="143"/>
      <c r="P4" s="141" t="s">
        <v>159</v>
      </c>
      <c r="Q4" s="142"/>
      <c r="R4" s="142"/>
      <c r="S4" s="142"/>
      <c r="T4" s="142"/>
      <c r="U4" s="142"/>
      <c r="V4" s="142"/>
      <c r="W4" s="142"/>
      <c r="X4" s="142"/>
      <c r="Y4" s="143"/>
      <c r="Z4" s="141" t="s">
        <v>160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3"/>
    </row>
    <row r="5" spans="1:41" ht="19.5" customHeight="1">
      <c r="A5" s="144" t="s">
        <v>69</v>
      </c>
      <c r="B5" s="145"/>
      <c r="C5" s="119" t="s">
        <v>70</v>
      </c>
      <c r="D5" s="121" t="s">
        <v>110</v>
      </c>
      <c r="E5" s="136"/>
      <c r="F5" s="138" t="s">
        <v>59</v>
      </c>
      <c r="G5" s="132" t="s">
        <v>161</v>
      </c>
      <c r="H5" s="133"/>
      <c r="I5" s="134"/>
      <c r="J5" s="132" t="s">
        <v>162</v>
      </c>
      <c r="K5" s="133"/>
      <c r="L5" s="134"/>
      <c r="M5" s="132" t="s">
        <v>163</v>
      </c>
      <c r="N5" s="133"/>
      <c r="O5" s="134"/>
      <c r="P5" s="140" t="s">
        <v>59</v>
      </c>
      <c r="Q5" s="132" t="s">
        <v>161</v>
      </c>
      <c r="R5" s="133"/>
      <c r="S5" s="134"/>
      <c r="T5" s="132" t="s">
        <v>162</v>
      </c>
      <c r="U5" s="133"/>
      <c r="V5" s="134"/>
      <c r="W5" s="132" t="s">
        <v>163</v>
      </c>
      <c r="X5" s="133"/>
      <c r="Y5" s="134"/>
      <c r="Z5" s="138" t="s">
        <v>59</v>
      </c>
      <c r="AA5" s="132" t="s">
        <v>161</v>
      </c>
      <c r="AB5" s="133"/>
      <c r="AC5" s="134"/>
      <c r="AD5" s="132" t="s">
        <v>162</v>
      </c>
      <c r="AE5" s="133"/>
      <c r="AF5" s="134"/>
      <c r="AG5" s="132" t="s">
        <v>163</v>
      </c>
      <c r="AH5" s="133"/>
      <c r="AI5" s="134"/>
      <c r="AJ5" s="132" t="s">
        <v>164</v>
      </c>
      <c r="AK5" s="133"/>
      <c r="AL5" s="134"/>
      <c r="AM5" s="132" t="s">
        <v>116</v>
      </c>
      <c r="AN5" s="133"/>
      <c r="AO5" s="134"/>
    </row>
    <row r="6" spans="1:41" ht="29.25" customHeight="1">
      <c r="A6" s="38" t="s">
        <v>79</v>
      </c>
      <c r="B6" s="38" t="s">
        <v>80</v>
      </c>
      <c r="C6" s="120"/>
      <c r="D6" s="120"/>
      <c r="E6" s="137"/>
      <c r="F6" s="139"/>
      <c r="G6" s="23" t="s">
        <v>74</v>
      </c>
      <c r="H6" s="39" t="s">
        <v>106</v>
      </c>
      <c r="I6" s="39" t="s">
        <v>107</v>
      </c>
      <c r="J6" s="23" t="s">
        <v>74</v>
      </c>
      <c r="K6" s="39" t="s">
        <v>106</v>
      </c>
      <c r="L6" s="39" t="s">
        <v>107</v>
      </c>
      <c r="M6" s="23" t="s">
        <v>74</v>
      </c>
      <c r="N6" s="39" t="s">
        <v>106</v>
      </c>
      <c r="O6" s="25" t="s">
        <v>107</v>
      </c>
      <c r="P6" s="139"/>
      <c r="Q6" s="42" t="s">
        <v>74</v>
      </c>
      <c r="R6" s="13" t="s">
        <v>106</v>
      </c>
      <c r="S6" s="13" t="s">
        <v>107</v>
      </c>
      <c r="T6" s="42" t="s">
        <v>74</v>
      </c>
      <c r="U6" s="13" t="s">
        <v>106</v>
      </c>
      <c r="V6" s="12" t="s">
        <v>107</v>
      </c>
      <c r="W6" s="8" t="s">
        <v>74</v>
      </c>
      <c r="X6" s="42" t="s">
        <v>106</v>
      </c>
      <c r="Y6" s="13" t="s">
        <v>107</v>
      </c>
      <c r="Z6" s="139"/>
      <c r="AA6" s="23" t="s">
        <v>74</v>
      </c>
      <c r="AB6" s="38" t="s">
        <v>106</v>
      </c>
      <c r="AC6" s="38" t="s">
        <v>107</v>
      </c>
      <c r="AD6" s="23" t="s">
        <v>74</v>
      </c>
      <c r="AE6" s="38" t="s">
        <v>106</v>
      </c>
      <c r="AF6" s="38" t="s">
        <v>107</v>
      </c>
      <c r="AG6" s="23" t="s">
        <v>74</v>
      </c>
      <c r="AH6" s="39" t="s">
        <v>106</v>
      </c>
      <c r="AI6" s="39" t="s">
        <v>107</v>
      </c>
      <c r="AJ6" s="23" t="s">
        <v>74</v>
      </c>
      <c r="AK6" s="39" t="s">
        <v>106</v>
      </c>
      <c r="AL6" s="39" t="s">
        <v>107</v>
      </c>
      <c r="AM6" s="23" t="s">
        <v>74</v>
      </c>
      <c r="AN6" s="39" t="s">
        <v>106</v>
      </c>
      <c r="AO6" s="39" t="s">
        <v>107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27">
        <f aca="true" t="shared" si="0" ref="E7:E15">SUM(F7,P7,Z7)</f>
        <v>2961.1000000000004</v>
      </c>
      <c r="F7" s="27">
        <f aca="true" t="shared" si="1" ref="F7:F15">SUM(G7,J7,M7)</f>
        <v>2453.1000000000004</v>
      </c>
      <c r="G7" s="27">
        <f aca="true" t="shared" si="2" ref="G7:G15">SUM(H7:I7)</f>
        <v>2453.1000000000004</v>
      </c>
      <c r="H7" s="27">
        <v>588.47</v>
      </c>
      <c r="I7" s="15">
        <v>1864.63</v>
      </c>
      <c r="J7" s="27">
        <f aca="true" t="shared" si="3" ref="J7:J15">SUM(K7:L7)</f>
        <v>0</v>
      </c>
      <c r="K7" s="27">
        <v>0</v>
      </c>
      <c r="L7" s="15">
        <v>0</v>
      </c>
      <c r="M7" s="27">
        <f aca="true" t="shared" si="4" ref="M7:M15">SUM(N7:O7)</f>
        <v>0</v>
      </c>
      <c r="N7" s="27">
        <v>0</v>
      </c>
      <c r="O7" s="15">
        <v>0</v>
      </c>
      <c r="P7" s="16">
        <f aca="true" t="shared" si="5" ref="P7:P15">SUM(Q7,T7,W7)</f>
        <v>0</v>
      </c>
      <c r="Q7" s="27">
        <f aca="true" t="shared" si="6" ref="Q7:Q15">SUM(R7:S7)</f>
        <v>0</v>
      </c>
      <c r="R7" s="27">
        <v>0</v>
      </c>
      <c r="S7" s="15">
        <v>0</v>
      </c>
      <c r="T7" s="27">
        <f aca="true" t="shared" si="7" ref="T7:T15">SUM(U7:V7)</f>
        <v>0</v>
      </c>
      <c r="U7" s="27">
        <v>0</v>
      </c>
      <c r="V7" s="27">
        <v>0</v>
      </c>
      <c r="W7" s="27">
        <f aca="true" t="shared" si="8" ref="W7:W15">SUM(X7:Y7)</f>
        <v>0</v>
      </c>
      <c r="X7" s="27">
        <v>0</v>
      </c>
      <c r="Y7" s="15">
        <v>0</v>
      </c>
      <c r="Z7" s="16">
        <f aca="true" t="shared" si="9" ref="Z7:Z15">SUM(AA7,AD7,AG7,AJ7,AM7)</f>
        <v>508</v>
      </c>
      <c r="AA7" s="27">
        <f aca="true" t="shared" si="10" ref="AA7:AA15">SUM(AB7:AC7)</f>
        <v>508</v>
      </c>
      <c r="AB7" s="27">
        <v>0</v>
      </c>
      <c r="AC7" s="15">
        <v>508</v>
      </c>
      <c r="AD7" s="27">
        <f aca="true" t="shared" si="11" ref="AD7:AD15">SUM(AE7:AF7)</f>
        <v>0</v>
      </c>
      <c r="AE7" s="27">
        <v>0</v>
      </c>
      <c r="AF7" s="15">
        <v>0</v>
      </c>
      <c r="AG7" s="27">
        <f aca="true" t="shared" si="12" ref="AG7:AG15">SUM(AH7:AI7)</f>
        <v>0</v>
      </c>
      <c r="AH7" s="27">
        <v>0</v>
      </c>
      <c r="AI7" s="15">
        <v>0</v>
      </c>
      <c r="AJ7" s="27">
        <f aca="true" t="shared" si="13" ref="AJ7:AJ15">SUM(AK7:AL7)</f>
        <v>0</v>
      </c>
      <c r="AK7" s="27">
        <v>0</v>
      </c>
      <c r="AL7" s="15">
        <v>0</v>
      </c>
      <c r="AM7" s="27">
        <f aca="true" t="shared" si="14" ref="AM7:AM15">SUM(AN7:AO7)</f>
        <v>0</v>
      </c>
      <c r="AN7" s="27">
        <v>0</v>
      </c>
      <c r="AO7" s="15">
        <v>0</v>
      </c>
    </row>
    <row r="8" spans="1:41" ht="19.5" customHeight="1">
      <c r="A8" s="14" t="s">
        <v>38</v>
      </c>
      <c r="B8" s="14" t="s">
        <v>165</v>
      </c>
      <c r="C8" s="14" t="s">
        <v>38</v>
      </c>
      <c r="D8" s="14" t="s">
        <v>166</v>
      </c>
      <c r="E8" s="27">
        <f t="shared" si="0"/>
        <v>1884.0500000000002</v>
      </c>
      <c r="F8" s="27">
        <f t="shared" si="1"/>
        <v>1884.0500000000002</v>
      </c>
      <c r="G8" s="27">
        <f t="shared" si="2"/>
        <v>1884.0500000000002</v>
      </c>
      <c r="H8" s="27">
        <v>588.42</v>
      </c>
      <c r="I8" s="15">
        <v>1295.63</v>
      </c>
      <c r="J8" s="27">
        <f t="shared" si="3"/>
        <v>0</v>
      </c>
      <c r="K8" s="27">
        <v>0</v>
      </c>
      <c r="L8" s="15">
        <v>0</v>
      </c>
      <c r="M8" s="27">
        <f t="shared" si="4"/>
        <v>0</v>
      </c>
      <c r="N8" s="27">
        <v>0</v>
      </c>
      <c r="O8" s="15">
        <v>0</v>
      </c>
      <c r="P8" s="16">
        <f t="shared" si="5"/>
        <v>0</v>
      </c>
      <c r="Q8" s="27">
        <f t="shared" si="6"/>
        <v>0</v>
      </c>
      <c r="R8" s="27">
        <v>0</v>
      </c>
      <c r="S8" s="15">
        <v>0</v>
      </c>
      <c r="T8" s="27">
        <f t="shared" si="7"/>
        <v>0</v>
      </c>
      <c r="U8" s="27">
        <v>0</v>
      </c>
      <c r="V8" s="27">
        <v>0</v>
      </c>
      <c r="W8" s="27">
        <f t="shared" si="8"/>
        <v>0</v>
      </c>
      <c r="X8" s="27">
        <v>0</v>
      </c>
      <c r="Y8" s="15">
        <v>0</v>
      </c>
      <c r="Z8" s="16">
        <f t="shared" si="9"/>
        <v>0</v>
      </c>
      <c r="AA8" s="27">
        <f t="shared" si="10"/>
        <v>0</v>
      </c>
      <c r="AB8" s="27">
        <v>0</v>
      </c>
      <c r="AC8" s="15">
        <v>0</v>
      </c>
      <c r="AD8" s="27">
        <f t="shared" si="11"/>
        <v>0</v>
      </c>
      <c r="AE8" s="27">
        <v>0</v>
      </c>
      <c r="AF8" s="15">
        <v>0</v>
      </c>
      <c r="AG8" s="27">
        <f t="shared" si="12"/>
        <v>0</v>
      </c>
      <c r="AH8" s="27">
        <v>0</v>
      </c>
      <c r="AI8" s="15">
        <v>0</v>
      </c>
      <c r="AJ8" s="27">
        <f t="shared" si="13"/>
        <v>0</v>
      </c>
      <c r="AK8" s="27">
        <v>0</v>
      </c>
      <c r="AL8" s="15">
        <v>0</v>
      </c>
      <c r="AM8" s="27">
        <f t="shared" si="14"/>
        <v>0</v>
      </c>
      <c r="AN8" s="27">
        <v>0</v>
      </c>
      <c r="AO8" s="15">
        <v>0</v>
      </c>
    </row>
    <row r="9" spans="1:41" ht="19.5" customHeight="1">
      <c r="A9" s="14" t="s">
        <v>165</v>
      </c>
      <c r="B9" s="14" t="s">
        <v>167</v>
      </c>
      <c r="C9" s="14" t="s">
        <v>85</v>
      </c>
      <c r="D9" s="14" t="s">
        <v>168</v>
      </c>
      <c r="E9" s="27">
        <f t="shared" si="0"/>
        <v>536.05</v>
      </c>
      <c r="F9" s="27">
        <f t="shared" si="1"/>
        <v>536.05</v>
      </c>
      <c r="G9" s="27">
        <f t="shared" si="2"/>
        <v>536.05</v>
      </c>
      <c r="H9" s="27">
        <v>401.05</v>
      </c>
      <c r="I9" s="15">
        <v>135</v>
      </c>
      <c r="J9" s="27">
        <f t="shared" si="3"/>
        <v>0</v>
      </c>
      <c r="K9" s="27">
        <v>0</v>
      </c>
      <c r="L9" s="15">
        <v>0</v>
      </c>
      <c r="M9" s="27">
        <f t="shared" si="4"/>
        <v>0</v>
      </c>
      <c r="N9" s="27">
        <v>0</v>
      </c>
      <c r="O9" s="15">
        <v>0</v>
      </c>
      <c r="P9" s="16">
        <f t="shared" si="5"/>
        <v>0</v>
      </c>
      <c r="Q9" s="27">
        <f t="shared" si="6"/>
        <v>0</v>
      </c>
      <c r="R9" s="27">
        <v>0</v>
      </c>
      <c r="S9" s="15">
        <v>0</v>
      </c>
      <c r="T9" s="27">
        <f t="shared" si="7"/>
        <v>0</v>
      </c>
      <c r="U9" s="27">
        <v>0</v>
      </c>
      <c r="V9" s="27">
        <v>0</v>
      </c>
      <c r="W9" s="27">
        <f t="shared" si="8"/>
        <v>0</v>
      </c>
      <c r="X9" s="27">
        <v>0</v>
      </c>
      <c r="Y9" s="15">
        <v>0</v>
      </c>
      <c r="Z9" s="16">
        <f t="shared" si="9"/>
        <v>0</v>
      </c>
      <c r="AA9" s="27">
        <f t="shared" si="10"/>
        <v>0</v>
      </c>
      <c r="AB9" s="27">
        <v>0</v>
      </c>
      <c r="AC9" s="15">
        <v>0</v>
      </c>
      <c r="AD9" s="27">
        <f t="shared" si="11"/>
        <v>0</v>
      </c>
      <c r="AE9" s="27">
        <v>0</v>
      </c>
      <c r="AF9" s="15">
        <v>0</v>
      </c>
      <c r="AG9" s="27">
        <f t="shared" si="12"/>
        <v>0</v>
      </c>
      <c r="AH9" s="27">
        <v>0</v>
      </c>
      <c r="AI9" s="15">
        <v>0</v>
      </c>
      <c r="AJ9" s="27">
        <f t="shared" si="13"/>
        <v>0</v>
      </c>
      <c r="AK9" s="27">
        <v>0</v>
      </c>
      <c r="AL9" s="15">
        <v>0</v>
      </c>
      <c r="AM9" s="27">
        <f t="shared" si="14"/>
        <v>0</v>
      </c>
      <c r="AN9" s="27">
        <v>0</v>
      </c>
      <c r="AO9" s="15">
        <v>0</v>
      </c>
    </row>
    <row r="10" spans="1:41" ht="19.5" customHeight="1">
      <c r="A10" s="14" t="s">
        <v>165</v>
      </c>
      <c r="B10" s="14" t="s">
        <v>169</v>
      </c>
      <c r="C10" s="14" t="s">
        <v>85</v>
      </c>
      <c r="D10" s="14" t="s">
        <v>170</v>
      </c>
      <c r="E10" s="27">
        <f t="shared" si="0"/>
        <v>1348</v>
      </c>
      <c r="F10" s="27">
        <f t="shared" si="1"/>
        <v>1348</v>
      </c>
      <c r="G10" s="27">
        <f t="shared" si="2"/>
        <v>1348</v>
      </c>
      <c r="H10" s="27">
        <v>187.37</v>
      </c>
      <c r="I10" s="15">
        <v>1160.63</v>
      </c>
      <c r="J10" s="27">
        <f t="shared" si="3"/>
        <v>0</v>
      </c>
      <c r="K10" s="27">
        <v>0</v>
      </c>
      <c r="L10" s="15">
        <v>0</v>
      </c>
      <c r="M10" s="27">
        <f t="shared" si="4"/>
        <v>0</v>
      </c>
      <c r="N10" s="27">
        <v>0</v>
      </c>
      <c r="O10" s="15">
        <v>0</v>
      </c>
      <c r="P10" s="16">
        <f t="shared" si="5"/>
        <v>0</v>
      </c>
      <c r="Q10" s="27">
        <f t="shared" si="6"/>
        <v>0</v>
      </c>
      <c r="R10" s="27">
        <v>0</v>
      </c>
      <c r="S10" s="15">
        <v>0</v>
      </c>
      <c r="T10" s="27">
        <f t="shared" si="7"/>
        <v>0</v>
      </c>
      <c r="U10" s="27">
        <v>0</v>
      </c>
      <c r="V10" s="27">
        <v>0</v>
      </c>
      <c r="W10" s="27">
        <f t="shared" si="8"/>
        <v>0</v>
      </c>
      <c r="X10" s="27">
        <v>0</v>
      </c>
      <c r="Y10" s="15">
        <v>0</v>
      </c>
      <c r="Z10" s="16">
        <f t="shared" si="9"/>
        <v>0</v>
      </c>
      <c r="AA10" s="27">
        <f t="shared" si="10"/>
        <v>0</v>
      </c>
      <c r="AB10" s="27">
        <v>0</v>
      </c>
      <c r="AC10" s="15">
        <v>0</v>
      </c>
      <c r="AD10" s="27">
        <f t="shared" si="11"/>
        <v>0</v>
      </c>
      <c r="AE10" s="27">
        <v>0</v>
      </c>
      <c r="AF10" s="15">
        <v>0</v>
      </c>
      <c r="AG10" s="27">
        <f t="shared" si="12"/>
        <v>0</v>
      </c>
      <c r="AH10" s="27">
        <v>0</v>
      </c>
      <c r="AI10" s="15">
        <v>0</v>
      </c>
      <c r="AJ10" s="27">
        <f t="shared" si="13"/>
        <v>0</v>
      </c>
      <c r="AK10" s="27">
        <v>0</v>
      </c>
      <c r="AL10" s="15">
        <v>0</v>
      </c>
      <c r="AM10" s="27">
        <f t="shared" si="14"/>
        <v>0</v>
      </c>
      <c r="AN10" s="27">
        <v>0</v>
      </c>
      <c r="AO10" s="15">
        <v>0</v>
      </c>
    </row>
    <row r="11" spans="1:41" ht="19.5" customHeight="1">
      <c r="A11" s="14" t="s">
        <v>38</v>
      </c>
      <c r="B11" s="14" t="s">
        <v>171</v>
      </c>
      <c r="C11" s="14" t="s">
        <v>38</v>
      </c>
      <c r="D11" s="14" t="s">
        <v>172</v>
      </c>
      <c r="E11" s="27">
        <f t="shared" si="0"/>
        <v>1077</v>
      </c>
      <c r="F11" s="27">
        <f t="shared" si="1"/>
        <v>569</v>
      </c>
      <c r="G11" s="27">
        <f t="shared" si="2"/>
        <v>569</v>
      </c>
      <c r="H11" s="27">
        <v>0</v>
      </c>
      <c r="I11" s="15">
        <v>569</v>
      </c>
      <c r="J11" s="27">
        <f t="shared" si="3"/>
        <v>0</v>
      </c>
      <c r="K11" s="27">
        <v>0</v>
      </c>
      <c r="L11" s="15">
        <v>0</v>
      </c>
      <c r="M11" s="27">
        <f t="shared" si="4"/>
        <v>0</v>
      </c>
      <c r="N11" s="27">
        <v>0</v>
      </c>
      <c r="O11" s="15">
        <v>0</v>
      </c>
      <c r="P11" s="16">
        <f t="shared" si="5"/>
        <v>0</v>
      </c>
      <c r="Q11" s="27">
        <f t="shared" si="6"/>
        <v>0</v>
      </c>
      <c r="R11" s="27">
        <v>0</v>
      </c>
      <c r="S11" s="15">
        <v>0</v>
      </c>
      <c r="T11" s="27">
        <f t="shared" si="7"/>
        <v>0</v>
      </c>
      <c r="U11" s="27">
        <v>0</v>
      </c>
      <c r="V11" s="27">
        <v>0</v>
      </c>
      <c r="W11" s="27">
        <f t="shared" si="8"/>
        <v>0</v>
      </c>
      <c r="X11" s="27">
        <v>0</v>
      </c>
      <c r="Y11" s="15">
        <v>0</v>
      </c>
      <c r="Z11" s="16">
        <f t="shared" si="9"/>
        <v>508</v>
      </c>
      <c r="AA11" s="27">
        <f t="shared" si="10"/>
        <v>508</v>
      </c>
      <c r="AB11" s="27">
        <v>0</v>
      </c>
      <c r="AC11" s="15">
        <v>508</v>
      </c>
      <c r="AD11" s="27">
        <f t="shared" si="11"/>
        <v>0</v>
      </c>
      <c r="AE11" s="27">
        <v>0</v>
      </c>
      <c r="AF11" s="15">
        <v>0</v>
      </c>
      <c r="AG11" s="27">
        <f t="shared" si="12"/>
        <v>0</v>
      </c>
      <c r="AH11" s="27">
        <v>0</v>
      </c>
      <c r="AI11" s="15">
        <v>0</v>
      </c>
      <c r="AJ11" s="27">
        <f t="shared" si="13"/>
        <v>0</v>
      </c>
      <c r="AK11" s="27">
        <v>0</v>
      </c>
      <c r="AL11" s="15">
        <v>0</v>
      </c>
      <c r="AM11" s="27">
        <f t="shared" si="14"/>
        <v>0</v>
      </c>
      <c r="AN11" s="27">
        <v>0</v>
      </c>
      <c r="AO11" s="15">
        <v>0</v>
      </c>
    </row>
    <row r="12" spans="1:41" ht="19.5" customHeight="1">
      <c r="A12" s="14" t="s">
        <v>171</v>
      </c>
      <c r="B12" s="14" t="s">
        <v>167</v>
      </c>
      <c r="C12" s="14" t="s">
        <v>85</v>
      </c>
      <c r="D12" s="14" t="s">
        <v>173</v>
      </c>
      <c r="E12" s="27">
        <f t="shared" si="0"/>
        <v>569</v>
      </c>
      <c r="F12" s="27">
        <f t="shared" si="1"/>
        <v>569</v>
      </c>
      <c r="G12" s="27">
        <f t="shared" si="2"/>
        <v>569</v>
      </c>
      <c r="H12" s="27">
        <v>0</v>
      </c>
      <c r="I12" s="15">
        <v>569</v>
      </c>
      <c r="J12" s="27">
        <f t="shared" si="3"/>
        <v>0</v>
      </c>
      <c r="K12" s="27">
        <v>0</v>
      </c>
      <c r="L12" s="15">
        <v>0</v>
      </c>
      <c r="M12" s="27">
        <f t="shared" si="4"/>
        <v>0</v>
      </c>
      <c r="N12" s="27">
        <v>0</v>
      </c>
      <c r="O12" s="15">
        <v>0</v>
      </c>
      <c r="P12" s="16">
        <f t="shared" si="5"/>
        <v>0</v>
      </c>
      <c r="Q12" s="27">
        <f t="shared" si="6"/>
        <v>0</v>
      </c>
      <c r="R12" s="27">
        <v>0</v>
      </c>
      <c r="S12" s="15">
        <v>0</v>
      </c>
      <c r="T12" s="27">
        <f t="shared" si="7"/>
        <v>0</v>
      </c>
      <c r="U12" s="27">
        <v>0</v>
      </c>
      <c r="V12" s="27">
        <v>0</v>
      </c>
      <c r="W12" s="27">
        <f t="shared" si="8"/>
        <v>0</v>
      </c>
      <c r="X12" s="27">
        <v>0</v>
      </c>
      <c r="Y12" s="15">
        <v>0</v>
      </c>
      <c r="Z12" s="16">
        <f t="shared" si="9"/>
        <v>0</v>
      </c>
      <c r="AA12" s="27">
        <f t="shared" si="10"/>
        <v>0</v>
      </c>
      <c r="AB12" s="27">
        <v>0</v>
      </c>
      <c r="AC12" s="15">
        <v>0</v>
      </c>
      <c r="AD12" s="27">
        <f t="shared" si="11"/>
        <v>0</v>
      </c>
      <c r="AE12" s="27">
        <v>0</v>
      </c>
      <c r="AF12" s="15">
        <v>0</v>
      </c>
      <c r="AG12" s="27">
        <f t="shared" si="12"/>
        <v>0</v>
      </c>
      <c r="AH12" s="27">
        <v>0</v>
      </c>
      <c r="AI12" s="15">
        <v>0</v>
      </c>
      <c r="AJ12" s="27">
        <f t="shared" si="13"/>
        <v>0</v>
      </c>
      <c r="AK12" s="27">
        <v>0</v>
      </c>
      <c r="AL12" s="15">
        <v>0</v>
      </c>
      <c r="AM12" s="27">
        <f t="shared" si="14"/>
        <v>0</v>
      </c>
      <c r="AN12" s="27">
        <v>0</v>
      </c>
      <c r="AO12" s="15">
        <v>0</v>
      </c>
    </row>
    <row r="13" spans="1:41" ht="19.5" customHeight="1">
      <c r="A13" s="14" t="s">
        <v>171</v>
      </c>
      <c r="B13" s="14" t="s">
        <v>169</v>
      </c>
      <c r="C13" s="14" t="s">
        <v>85</v>
      </c>
      <c r="D13" s="14" t="s">
        <v>174</v>
      </c>
      <c r="E13" s="27">
        <f t="shared" si="0"/>
        <v>508</v>
      </c>
      <c r="F13" s="27">
        <f t="shared" si="1"/>
        <v>0</v>
      </c>
      <c r="G13" s="27">
        <f t="shared" si="2"/>
        <v>0</v>
      </c>
      <c r="H13" s="27">
        <v>0</v>
      </c>
      <c r="I13" s="15">
        <v>0</v>
      </c>
      <c r="J13" s="27">
        <f t="shared" si="3"/>
        <v>0</v>
      </c>
      <c r="K13" s="27">
        <v>0</v>
      </c>
      <c r="L13" s="15">
        <v>0</v>
      </c>
      <c r="M13" s="27">
        <f t="shared" si="4"/>
        <v>0</v>
      </c>
      <c r="N13" s="27">
        <v>0</v>
      </c>
      <c r="O13" s="15">
        <v>0</v>
      </c>
      <c r="P13" s="16">
        <f t="shared" si="5"/>
        <v>0</v>
      </c>
      <c r="Q13" s="27">
        <f t="shared" si="6"/>
        <v>0</v>
      </c>
      <c r="R13" s="27">
        <v>0</v>
      </c>
      <c r="S13" s="15">
        <v>0</v>
      </c>
      <c r="T13" s="27">
        <f t="shared" si="7"/>
        <v>0</v>
      </c>
      <c r="U13" s="27">
        <v>0</v>
      </c>
      <c r="V13" s="27">
        <v>0</v>
      </c>
      <c r="W13" s="27">
        <f t="shared" si="8"/>
        <v>0</v>
      </c>
      <c r="X13" s="27">
        <v>0</v>
      </c>
      <c r="Y13" s="15">
        <v>0</v>
      </c>
      <c r="Z13" s="16">
        <f t="shared" si="9"/>
        <v>508</v>
      </c>
      <c r="AA13" s="27">
        <f t="shared" si="10"/>
        <v>508</v>
      </c>
      <c r="AB13" s="27">
        <v>0</v>
      </c>
      <c r="AC13" s="15">
        <v>508</v>
      </c>
      <c r="AD13" s="27">
        <f t="shared" si="11"/>
        <v>0</v>
      </c>
      <c r="AE13" s="27">
        <v>0</v>
      </c>
      <c r="AF13" s="15">
        <v>0</v>
      </c>
      <c r="AG13" s="27">
        <f t="shared" si="12"/>
        <v>0</v>
      </c>
      <c r="AH13" s="27">
        <v>0</v>
      </c>
      <c r="AI13" s="15">
        <v>0</v>
      </c>
      <c r="AJ13" s="27">
        <f t="shared" si="13"/>
        <v>0</v>
      </c>
      <c r="AK13" s="27">
        <v>0</v>
      </c>
      <c r="AL13" s="15">
        <v>0</v>
      </c>
      <c r="AM13" s="27">
        <f t="shared" si="14"/>
        <v>0</v>
      </c>
      <c r="AN13" s="27">
        <v>0</v>
      </c>
      <c r="AO13" s="15">
        <v>0</v>
      </c>
    </row>
    <row r="14" spans="1:41" ht="19.5" customHeight="1">
      <c r="A14" s="14" t="s">
        <v>38</v>
      </c>
      <c r="B14" s="14" t="s">
        <v>175</v>
      </c>
      <c r="C14" s="14" t="s">
        <v>38</v>
      </c>
      <c r="D14" s="14" t="s">
        <v>176</v>
      </c>
      <c r="E14" s="27">
        <f t="shared" si="0"/>
        <v>0.05</v>
      </c>
      <c r="F14" s="27">
        <f t="shared" si="1"/>
        <v>0.05</v>
      </c>
      <c r="G14" s="27">
        <f t="shared" si="2"/>
        <v>0.05</v>
      </c>
      <c r="H14" s="27">
        <v>0.05</v>
      </c>
      <c r="I14" s="15">
        <v>0</v>
      </c>
      <c r="J14" s="27">
        <f t="shared" si="3"/>
        <v>0</v>
      </c>
      <c r="K14" s="27">
        <v>0</v>
      </c>
      <c r="L14" s="15">
        <v>0</v>
      </c>
      <c r="M14" s="27">
        <f t="shared" si="4"/>
        <v>0</v>
      </c>
      <c r="N14" s="27">
        <v>0</v>
      </c>
      <c r="O14" s="15">
        <v>0</v>
      </c>
      <c r="P14" s="16">
        <f t="shared" si="5"/>
        <v>0</v>
      </c>
      <c r="Q14" s="27">
        <f t="shared" si="6"/>
        <v>0</v>
      </c>
      <c r="R14" s="27">
        <v>0</v>
      </c>
      <c r="S14" s="15">
        <v>0</v>
      </c>
      <c r="T14" s="27">
        <f t="shared" si="7"/>
        <v>0</v>
      </c>
      <c r="U14" s="27">
        <v>0</v>
      </c>
      <c r="V14" s="27">
        <v>0</v>
      </c>
      <c r="W14" s="27">
        <f t="shared" si="8"/>
        <v>0</v>
      </c>
      <c r="X14" s="27">
        <v>0</v>
      </c>
      <c r="Y14" s="15">
        <v>0</v>
      </c>
      <c r="Z14" s="16">
        <f t="shared" si="9"/>
        <v>0</v>
      </c>
      <c r="AA14" s="27">
        <f t="shared" si="10"/>
        <v>0</v>
      </c>
      <c r="AB14" s="27">
        <v>0</v>
      </c>
      <c r="AC14" s="15">
        <v>0</v>
      </c>
      <c r="AD14" s="27">
        <f t="shared" si="11"/>
        <v>0</v>
      </c>
      <c r="AE14" s="27">
        <v>0</v>
      </c>
      <c r="AF14" s="15">
        <v>0</v>
      </c>
      <c r="AG14" s="27">
        <f t="shared" si="12"/>
        <v>0</v>
      </c>
      <c r="AH14" s="27">
        <v>0</v>
      </c>
      <c r="AI14" s="15">
        <v>0</v>
      </c>
      <c r="AJ14" s="27">
        <f t="shared" si="13"/>
        <v>0</v>
      </c>
      <c r="AK14" s="27">
        <v>0</v>
      </c>
      <c r="AL14" s="15">
        <v>0</v>
      </c>
      <c r="AM14" s="27">
        <f t="shared" si="14"/>
        <v>0</v>
      </c>
      <c r="AN14" s="27">
        <v>0</v>
      </c>
      <c r="AO14" s="15">
        <v>0</v>
      </c>
    </row>
    <row r="15" spans="1:41" ht="19.5" customHeight="1">
      <c r="A15" s="14" t="s">
        <v>175</v>
      </c>
      <c r="B15" s="14" t="s">
        <v>167</v>
      </c>
      <c r="C15" s="14" t="s">
        <v>85</v>
      </c>
      <c r="D15" s="14" t="s">
        <v>177</v>
      </c>
      <c r="E15" s="27">
        <f t="shared" si="0"/>
        <v>0.05</v>
      </c>
      <c r="F15" s="27">
        <f t="shared" si="1"/>
        <v>0.05</v>
      </c>
      <c r="G15" s="27">
        <f t="shared" si="2"/>
        <v>0.05</v>
      </c>
      <c r="H15" s="27">
        <v>0.05</v>
      </c>
      <c r="I15" s="15">
        <v>0</v>
      </c>
      <c r="J15" s="27">
        <f t="shared" si="3"/>
        <v>0</v>
      </c>
      <c r="K15" s="27">
        <v>0</v>
      </c>
      <c r="L15" s="15">
        <v>0</v>
      </c>
      <c r="M15" s="27">
        <f t="shared" si="4"/>
        <v>0</v>
      </c>
      <c r="N15" s="27">
        <v>0</v>
      </c>
      <c r="O15" s="15">
        <v>0</v>
      </c>
      <c r="P15" s="16">
        <f t="shared" si="5"/>
        <v>0</v>
      </c>
      <c r="Q15" s="27">
        <f t="shared" si="6"/>
        <v>0</v>
      </c>
      <c r="R15" s="27">
        <v>0</v>
      </c>
      <c r="S15" s="15">
        <v>0</v>
      </c>
      <c r="T15" s="27">
        <f t="shared" si="7"/>
        <v>0</v>
      </c>
      <c r="U15" s="27">
        <v>0</v>
      </c>
      <c r="V15" s="27">
        <v>0</v>
      </c>
      <c r="W15" s="27">
        <f t="shared" si="8"/>
        <v>0</v>
      </c>
      <c r="X15" s="27">
        <v>0</v>
      </c>
      <c r="Y15" s="15">
        <v>0</v>
      </c>
      <c r="Z15" s="16">
        <f t="shared" si="9"/>
        <v>0</v>
      </c>
      <c r="AA15" s="27">
        <f t="shared" si="10"/>
        <v>0</v>
      </c>
      <c r="AB15" s="27">
        <v>0</v>
      </c>
      <c r="AC15" s="15">
        <v>0</v>
      </c>
      <c r="AD15" s="27">
        <f t="shared" si="11"/>
        <v>0</v>
      </c>
      <c r="AE15" s="27">
        <v>0</v>
      </c>
      <c r="AF15" s="15">
        <v>0</v>
      </c>
      <c r="AG15" s="27">
        <f t="shared" si="12"/>
        <v>0</v>
      </c>
      <c r="AH15" s="27">
        <v>0</v>
      </c>
      <c r="AI15" s="15">
        <v>0</v>
      </c>
      <c r="AJ15" s="27">
        <f t="shared" si="13"/>
        <v>0</v>
      </c>
      <c r="AK15" s="27">
        <v>0</v>
      </c>
      <c r="AL15" s="15">
        <v>0</v>
      </c>
      <c r="AM15" s="27">
        <f t="shared" si="14"/>
        <v>0</v>
      </c>
      <c r="AN15" s="27">
        <v>0</v>
      </c>
      <c r="AO15" s="15">
        <v>0</v>
      </c>
    </row>
  </sheetData>
  <sheetProtection/>
  <mergeCells count="23">
    <mergeCell ref="J5:L5"/>
    <mergeCell ref="M5:O5"/>
    <mergeCell ref="Q5:S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H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178</v>
      </c>
    </row>
    <row r="2" spans="1:113" ht="19.5" customHeight="1">
      <c r="A2" s="101" t="s">
        <v>179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33" t="s">
        <v>0</v>
      </c>
      <c r="B3" s="29"/>
      <c r="C3" s="29"/>
      <c r="D3" s="29"/>
      <c r="F3" s="34"/>
      <c r="DI3" s="3" t="s">
        <v>5</v>
      </c>
    </row>
    <row r="4" spans="1:113" ht="19.5" customHeight="1">
      <c r="A4" s="149" t="s">
        <v>58</v>
      </c>
      <c r="B4" s="150"/>
      <c r="C4" s="150"/>
      <c r="D4" s="151"/>
      <c r="E4" s="148" t="s">
        <v>59</v>
      </c>
      <c r="F4" s="141" t="s">
        <v>180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1" t="s">
        <v>181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1" t="s">
        <v>176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1" t="s">
        <v>182</v>
      </c>
      <c r="BI4" s="142"/>
      <c r="BJ4" s="142"/>
      <c r="BK4" s="142"/>
      <c r="BL4" s="143"/>
      <c r="BM4" s="141" t="s">
        <v>183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184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3"/>
      <c r="CR4" s="116" t="s">
        <v>185</v>
      </c>
      <c r="CS4" s="117"/>
      <c r="CT4" s="118"/>
      <c r="CU4" s="116" t="s">
        <v>186</v>
      </c>
      <c r="CV4" s="117"/>
      <c r="CW4" s="117"/>
      <c r="CX4" s="117"/>
      <c r="CY4" s="117"/>
      <c r="CZ4" s="118"/>
      <c r="DA4" s="116" t="s">
        <v>187</v>
      </c>
      <c r="DB4" s="117"/>
      <c r="DC4" s="118"/>
      <c r="DD4" s="141" t="s">
        <v>188</v>
      </c>
      <c r="DE4" s="142"/>
      <c r="DF4" s="142"/>
      <c r="DG4" s="142"/>
      <c r="DH4" s="142"/>
      <c r="DI4" s="143"/>
    </row>
    <row r="5" spans="1:113" ht="19.5" customHeight="1">
      <c r="A5" s="113" t="s">
        <v>69</v>
      </c>
      <c r="B5" s="114"/>
      <c r="C5" s="115"/>
      <c r="D5" s="148" t="s">
        <v>189</v>
      </c>
      <c r="E5" s="107"/>
      <c r="F5" s="104" t="s">
        <v>74</v>
      </c>
      <c r="G5" s="104" t="s">
        <v>190</v>
      </c>
      <c r="H5" s="104" t="s">
        <v>191</v>
      </c>
      <c r="I5" s="104" t="s">
        <v>192</v>
      </c>
      <c r="J5" s="104" t="s">
        <v>193</v>
      </c>
      <c r="K5" s="104" t="s">
        <v>194</v>
      </c>
      <c r="L5" s="104" t="s">
        <v>195</v>
      </c>
      <c r="M5" s="104" t="s">
        <v>196</v>
      </c>
      <c r="N5" s="104" t="s">
        <v>197</v>
      </c>
      <c r="O5" s="104" t="s">
        <v>198</v>
      </c>
      <c r="P5" s="104" t="s">
        <v>199</v>
      </c>
      <c r="Q5" s="104" t="s">
        <v>102</v>
      </c>
      <c r="R5" s="104" t="s">
        <v>200</v>
      </c>
      <c r="S5" s="104" t="s">
        <v>201</v>
      </c>
      <c r="T5" s="104" t="s">
        <v>74</v>
      </c>
      <c r="U5" s="104" t="s">
        <v>202</v>
      </c>
      <c r="V5" s="104" t="s">
        <v>203</v>
      </c>
      <c r="W5" s="104" t="s">
        <v>204</v>
      </c>
      <c r="X5" s="104" t="s">
        <v>205</v>
      </c>
      <c r="Y5" s="104" t="s">
        <v>206</v>
      </c>
      <c r="Z5" s="104" t="s">
        <v>207</v>
      </c>
      <c r="AA5" s="104" t="s">
        <v>208</v>
      </c>
      <c r="AB5" s="104" t="s">
        <v>209</v>
      </c>
      <c r="AC5" s="104" t="s">
        <v>210</v>
      </c>
      <c r="AD5" s="104" t="s">
        <v>211</v>
      </c>
      <c r="AE5" s="104" t="s">
        <v>212</v>
      </c>
      <c r="AF5" s="104" t="s">
        <v>213</v>
      </c>
      <c r="AG5" s="104" t="s">
        <v>214</v>
      </c>
      <c r="AH5" s="104" t="s">
        <v>215</v>
      </c>
      <c r="AI5" s="104" t="s">
        <v>216</v>
      </c>
      <c r="AJ5" s="104" t="s">
        <v>217</v>
      </c>
      <c r="AK5" s="104" t="s">
        <v>218</v>
      </c>
      <c r="AL5" s="104" t="s">
        <v>219</v>
      </c>
      <c r="AM5" s="104" t="s">
        <v>220</v>
      </c>
      <c r="AN5" s="104" t="s">
        <v>221</v>
      </c>
      <c r="AO5" s="104" t="s">
        <v>222</v>
      </c>
      <c r="AP5" s="104" t="s">
        <v>223</v>
      </c>
      <c r="AQ5" s="104" t="s">
        <v>224</v>
      </c>
      <c r="AR5" s="104" t="s">
        <v>225</v>
      </c>
      <c r="AS5" s="104" t="s">
        <v>226</v>
      </c>
      <c r="AT5" s="104" t="s">
        <v>227</v>
      </c>
      <c r="AU5" s="104" t="s">
        <v>228</v>
      </c>
      <c r="AV5" s="104" t="s">
        <v>74</v>
      </c>
      <c r="AW5" s="104" t="s">
        <v>229</v>
      </c>
      <c r="AX5" s="104" t="s">
        <v>230</v>
      </c>
      <c r="AY5" s="104" t="s">
        <v>231</v>
      </c>
      <c r="AZ5" s="104" t="s">
        <v>232</v>
      </c>
      <c r="BA5" s="104" t="s">
        <v>233</v>
      </c>
      <c r="BB5" s="104" t="s">
        <v>234</v>
      </c>
      <c r="BC5" s="104" t="s">
        <v>235</v>
      </c>
      <c r="BD5" s="104" t="s">
        <v>236</v>
      </c>
      <c r="BE5" s="104" t="s">
        <v>237</v>
      </c>
      <c r="BF5" s="104" t="s">
        <v>238</v>
      </c>
      <c r="BG5" s="121" t="s">
        <v>239</v>
      </c>
      <c r="BH5" s="121" t="s">
        <v>74</v>
      </c>
      <c r="BI5" s="121" t="s">
        <v>240</v>
      </c>
      <c r="BJ5" s="121" t="s">
        <v>241</v>
      </c>
      <c r="BK5" s="121" t="s">
        <v>242</v>
      </c>
      <c r="BL5" s="121" t="s">
        <v>243</v>
      </c>
      <c r="BM5" s="104" t="s">
        <v>74</v>
      </c>
      <c r="BN5" s="104" t="s">
        <v>244</v>
      </c>
      <c r="BO5" s="104" t="s">
        <v>245</v>
      </c>
      <c r="BP5" s="104" t="s">
        <v>246</v>
      </c>
      <c r="BQ5" s="104" t="s">
        <v>247</v>
      </c>
      <c r="BR5" s="104" t="s">
        <v>248</v>
      </c>
      <c r="BS5" s="104" t="s">
        <v>249</v>
      </c>
      <c r="BT5" s="104" t="s">
        <v>250</v>
      </c>
      <c r="BU5" s="104" t="s">
        <v>251</v>
      </c>
      <c r="BV5" s="104" t="s">
        <v>252</v>
      </c>
      <c r="BW5" s="146" t="s">
        <v>253</v>
      </c>
      <c r="BX5" s="146" t="s">
        <v>254</v>
      </c>
      <c r="BY5" s="104" t="s">
        <v>255</v>
      </c>
      <c r="BZ5" s="104" t="s">
        <v>74</v>
      </c>
      <c r="CA5" s="104" t="s">
        <v>244</v>
      </c>
      <c r="CB5" s="104" t="s">
        <v>245</v>
      </c>
      <c r="CC5" s="104" t="s">
        <v>246</v>
      </c>
      <c r="CD5" s="104" t="s">
        <v>247</v>
      </c>
      <c r="CE5" s="104" t="s">
        <v>248</v>
      </c>
      <c r="CF5" s="104" t="s">
        <v>249</v>
      </c>
      <c r="CG5" s="104" t="s">
        <v>250</v>
      </c>
      <c r="CH5" s="104" t="s">
        <v>256</v>
      </c>
      <c r="CI5" s="104" t="s">
        <v>257</v>
      </c>
      <c r="CJ5" s="104" t="s">
        <v>258</v>
      </c>
      <c r="CK5" s="104" t="s">
        <v>259</v>
      </c>
      <c r="CL5" s="104" t="s">
        <v>251</v>
      </c>
      <c r="CM5" s="104" t="s">
        <v>252</v>
      </c>
      <c r="CN5" s="104" t="s">
        <v>260</v>
      </c>
      <c r="CO5" s="146" t="s">
        <v>253</v>
      </c>
      <c r="CP5" s="146" t="s">
        <v>254</v>
      </c>
      <c r="CQ5" s="104" t="s">
        <v>261</v>
      </c>
      <c r="CR5" s="146" t="s">
        <v>74</v>
      </c>
      <c r="CS5" s="146" t="s">
        <v>262</v>
      </c>
      <c r="CT5" s="104" t="s">
        <v>263</v>
      </c>
      <c r="CU5" s="146" t="s">
        <v>74</v>
      </c>
      <c r="CV5" s="146" t="s">
        <v>262</v>
      </c>
      <c r="CW5" s="104" t="s">
        <v>264</v>
      </c>
      <c r="CX5" s="146" t="s">
        <v>265</v>
      </c>
      <c r="CY5" s="146" t="s">
        <v>266</v>
      </c>
      <c r="CZ5" s="121" t="s">
        <v>263</v>
      </c>
      <c r="DA5" s="146" t="s">
        <v>74</v>
      </c>
      <c r="DB5" s="146" t="s">
        <v>187</v>
      </c>
      <c r="DC5" s="146" t="s">
        <v>267</v>
      </c>
      <c r="DD5" s="104" t="s">
        <v>74</v>
      </c>
      <c r="DE5" s="104" t="s">
        <v>268</v>
      </c>
      <c r="DF5" s="104" t="s">
        <v>269</v>
      </c>
      <c r="DG5" s="104" t="s">
        <v>267</v>
      </c>
      <c r="DH5" s="104" t="s">
        <v>270</v>
      </c>
      <c r="DI5" s="104" t="s">
        <v>188</v>
      </c>
    </row>
    <row r="6" spans="1:113" ht="30.75" customHeight="1">
      <c r="A6" s="10" t="s">
        <v>79</v>
      </c>
      <c r="B6" s="9" t="s">
        <v>80</v>
      </c>
      <c r="C6" s="11" t="s">
        <v>81</v>
      </c>
      <c r="D6" s="120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20"/>
      <c r="BH6" s="120"/>
      <c r="BI6" s="120"/>
      <c r="BJ6" s="120"/>
      <c r="BK6" s="120"/>
      <c r="BL6" s="120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7"/>
      <c r="BX6" s="14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7"/>
      <c r="CP6" s="147"/>
      <c r="CQ6" s="105"/>
      <c r="CR6" s="147"/>
      <c r="CS6" s="147"/>
      <c r="CT6" s="105"/>
      <c r="CU6" s="147"/>
      <c r="CV6" s="147"/>
      <c r="CW6" s="105"/>
      <c r="CX6" s="147"/>
      <c r="CY6" s="147"/>
      <c r="CZ6" s="120"/>
      <c r="DA6" s="147"/>
      <c r="DB6" s="147"/>
      <c r="DC6" s="147"/>
      <c r="DD6" s="105"/>
      <c r="DE6" s="105"/>
      <c r="DF6" s="105"/>
      <c r="DG6" s="105"/>
      <c r="DH6" s="105"/>
      <c r="DI6" s="105"/>
    </row>
    <row r="7" spans="1:113" ht="19.5" customHeight="1">
      <c r="A7" s="26" t="s">
        <v>38</v>
      </c>
      <c r="B7" s="26" t="s">
        <v>38</v>
      </c>
      <c r="C7" s="26" t="s">
        <v>38</v>
      </c>
      <c r="D7" s="26" t="s">
        <v>59</v>
      </c>
      <c r="E7" s="35">
        <f aca="true" t="shared" si="0" ref="E7:E25">SUM(F7,T7,AV7,BH7,BM7,BZ7,CR7,CU7,DA7,DD7)</f>
        <v>2453.1</v>
      </c>
      <c r="F7" s="35">
        <v>536.05</v>
      </c>
      <c r="G7" s="35">
        <v>118</v>
      </c>
      <c r="H7" s="35">
        <v>30.32</v>
      </c>
      <c r="I7" s="35">
        <v>0</v>
      </c>
      <c r="J7" s="35">
        <v>0</v>
      </c>
      <c r="K7" s="35">
        <v>110.67</v>
      </c>
      <c r="L7" s="35">
        <v>47.28</v>
      </c>
      <c r="M7" s="35">
        <v>21.2</v>
      </c>
      <c r="N7" s="35">
        <v>37.64</v>
      </c>
      <c r="O7" s="36">
        <v>0</v>
      </c>
      <c r="P7" s="36">
        <v>4.24</v>
      </c>
      <c r="Q7" s="36">
        <v>31.7</v>
      </c>
      <c r="R7" s="36">
        <v>0</v>
      </c>
      <c r="S7" s="36">
        <v>135</v>
      </c>
      <c r="T7" s="36">
        <v>1348</v>
      </c>
      <c r="U7" s="36">
        <v>5.63</v>
      </c>
      <c r="V7" s="36">
        <v>28</v>
      </c>
      <c r="W7" s="36">
        <v>5</v>
      </c>
      <c r="X7" s="36">
        <v>0.5</v>
      </c>
      <c r="Y7" s="36">
        <v>6</v>
      </c>
      <c r="Z7" s="36">
        <v>55</v>
      </c>
      <c r="AA7" s="36">
        <v>6.5</v>
      </c>
      <c r="AB7" s="36">
        <v>0</v>
      </c>
      <c r="AC7" s="36">
        <v>450</v>
      </c>
      <c r="AD7" s="36">
        <v>32.1</v>
      </c>
      <c r="AE7" s="36">
        <v>0</v>
      </c>
      <c r="AF7" s="36">
        <v>81.8</v>
      </c>
      <c r="AG7" s="36">
        <v>15.5</v>
      </c>
      <c r="AH7" s="36">
        <v>2</v>
      </c>
      <c r="AI7" s="36">
        <v>27</v>
      </c>
      <c r="AJ7" s="36">
        <v>0</v>
      </c>
      <c r="AK7" s="36">
        <v>2.73</v>
      </c>
      <c r="AL7" s="36">
        <v>0</v>
      </c>
      <c r="AM7" s="36">
        <v>0</v>
      </c>
      <c r="AN7" s="36">
        <v>0.15</v>
      </c>
      <c r="AO7" s="36">
        <v>483.4</v>
      </c>
      <c r="AP7" s="36">
        <v>7.5</v>
      </c>
      <c r="AQ7" s="36">
        <v>3.54</v>
      </c>
      <c r="AR7" s="36">
        <v>2.9</v>
      </c>
      <c r="AS7" s="36">
        <v>0</v>
      </c>
      <c r="AT7" s="36">
        <v>0</v>
      </c>
      <c r="AU7" s="36">
        <v>132.75</v>
      </c>
      <c r="AV7" s="36">
        <v>0.05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0.05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569</v>
      </c>
      <c r="CA7" s="36">
        <v>0</v>
      </c>
      <c r="CB7" s="36">
        <v>3.5</v>
      </c>
      <c r="CC7" s="36">
        <v>9.5</v>
      </c>
      <c r="CD7" s="36">
        <v>0</v>
      </c>
      <c r="CE7" s="36">
        <v>556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6">
        <v>0</v>
      </c>
      <c r="DG7" s="36">
        <v>0</v>
      </c>
      <c r="DH7" s="36">
        <v>0</v>
      </c>
      <c r="DI7" s="36">
        <v>0</v>
      </c>
    </row>
    <row r="8" spans="1:113" ht="19.5" customHeight="1">
      <c r="A8" s="26" t="s">
        <v>38</v>
      </c>
      <c r="B8" s="26" t="s">
        <v>38</v>
      </c>
      <c r="C8" s="26" t="s">
        <v>38</v>
      </c>
      <c r="D8" s="26" t="s">
        <v>271</v>
      </c>
      <c r="E8" s="35">
        <f t="shared" si="0"/>
        <v>27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27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27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6">
        <v>0</v>
      </c>
      <c r="DG8" s="36">
        <v>0</v>
      </c>
      <c r="DH8" s="36">
        <v>0</v>
      </c>
      <c r="DI8" s="36">
        <v>0</v>
      </c>
    </row>
    <row r="9" spans="1:113" ht="19.5" customHeight="1">
      <c r="A9" s="26" t="s">
        <v>38</v>
      </c>
      <c r="B9" s="26" t="s">
        <v>38</v>
      </c>
      <c r="C9" s="26" t="s">
        <v>38</v>
      </c>
      <c r="D9" s="26" t="s">
        <v>272</v>
      </c>
      <c r="E9" s="35">
        <f t="shared" si="0"/>
        <v>27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27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27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</row>
    <row r="10" spans="1:113" ht="19.5" customHeight="1">
      <c r="A10" s="26" t="s">
        <v>82</v>
      </c>
      <c r="B10" s="26" t="s">
        <v>83</v>
      </c>
      <c r="C10" s="26" t="s">
        <v>84</v>
      </c>
      <c r="D10" s="26" t="s">
        <v>273</v>
      </c>
      <c r="E10" s="35">
        <f t="shared" si="0"/>
        <v>27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27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27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6">
        <v>0</v>
      </c>
    </row>
    <row r="11" spans="1:113" ht="19.5" customHeight="1">
      <c r="A11" s="26" t="s">
        <v>38</v>
      </c>
      <c r="B11" s="26" t="s">
        <v>38</v>
      </c>
      <c r="C11" s="26" t="s">
        <v>38</v>
      </c>
      <c r="D11" s="26" t="s">
        <v>274</v>
      </c>
      <c r="E11" s="35">
        <f t="shared" si="0"/>
        <v>2261.16</v>
      </c>
      <c r="F11" s="35">
        <v>371.11</v>
      </c>
      <c r="G11" s="35">
        <v>118</v>
      </c>
      <c r="H11" s="35">
        <v>3.2</v>
      </c>
      <c r="I11" s="35">
        <v>0</v>
      </c>
      <c r="J11" s="35">
        <v>0</v>
      </c>
      <c r="K11" s="35">
        <v>110.67</v>
      </c>
      <c r="L11" s="35">
        <v>0</v>
      </c>
      <c r="M11" s="35">
        <v>0</v>
      </c>
      <c r="N11" s="35">
        <v>0</v>
      </c>
      <c r="O11" s="36">
        <v>0</v>
      </c>
      <c r="P11" s="36">
        <v>4.24</v>
      </c>
      <c r="Q11" s="36">
        <v>0</v>
      </c>
      <c r="R11" s="36">
        <v>0</v>
      </c>
      <c r="S11" s="36">
        <v>135</v>
      </c>
      <c r="T11" s="36">
        <v>1321</v>
      </c>
      <c r="U11" s="36">
        <v>5.63</v>
      </c>
      <c r="V11" s="36">
        <v>28</v>
      </c>
      <c r="W11" s="36">
        <v>5</v>
      </c>
      <c r="X11" s="36">
        <v>0.5</v>
      </c>
      <c r="Y11" s="36">
        <v>6</v>
      </c>
      <c r="Z11" s="36">
        <v>55</v>
      </c>
      <c r="AA11" s="36">
        <v>6.5</v>
      </c>
      <c r="AB11" s="36">
        <v>0</v>
      </c>
      <c r="AC11" s="36">
        <v>450</v>
      </c>
      <c r="AD11" s="36">
        <v>32.1</v>
      </c>
      <c r="AE11" s="36">
        <v>0</v>
      </c>
      <c r="AF11" s="36">
        <v>81.8</v>
      </c>
      <c r="AG11" s="36">
        <v>15.5</v>
      </c>
      <c r="AH11" s="36">
        <v>2</v>
      </c>
      <c r="AI11" s="36">
        <v>0</v>
      </c>
      <c r="AJ11" s="36">
        <v>0</v>
      </c>
      <c r="AK11" s="36">
        <v>2.73</v>
      </c>
      <c r="AL11" s="36">
        <v>0</v>
      </c>
      <c r="AM11" s="36">
        <v>0</v>
      </c>
      <c r="AN11" s="36">
        <v>0.15</v>
      </c>
      <c r="AO11" s="36">
        <v>483.4</v>
      </c>
      <c r="AP11" s="36">
        <v>7.5</v>
      </c>
      <c r="AQ11" s="36">
        <v>3.54</v>
      </c>
      <c r="AR11" s="36">
        <v>2.9</v>
      </c>
      <c r="AS11" s="36">
        <v>0</v>
      </c>
      <c r="AT11" s="36">
        <v>0</v>
      </c>
      <c r="AU11" s="36">
        <v>132.75</v>
      </c>
      <c r="AV11" s="36">
        <v>0.05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0.05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569</v>
      </c>
      <c r="CA11" s="36">
        <v>0</v>
      </c>
      <c r="CB11" s="36">
        <v>3.5</v>
      </c>
      <c r="CC11" s="36">
        <v>9.5</v>
      </c>
      <c r="CD11" s="36">
        <v>0</v>
      </c>
      <c r="CE11" s="36">
        <v>556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36">
        <v>0</v>
      </c>
      <c r="DG11" s="36">
        <v>0</v>
      </c>
      <c r="DH11" s="36">
        <v>0</v>
      </c>
      <c r="DI11" s="36">
        <v>0</v>
      </c>
    </row>
    <row r="12" spans="1:113" ht="19.5" customHeight="1">
      <c r="A12" s="26" t="s">
        <v>38</v>
      </c>
      <c r="B12" s="26" t="s">
        <v>38</v>
      </c>
      <c r="C12" s="26" t="s">
        <v>38</v>
      </c>
      <c r="D12" s="26" t="s">
        <v>275</v>
      </c>
      <c r="E12" s="35">
        <f t="shared" si="0"/>
        <v>2261.16</v>
      </c>
      <c r="F12" s="35">
        <v>371.11</v>
      </c>
      <c r="G12" s="35">
        <v>118</v>
      </c>
      <c r="H12" s="35">
        <v>3.2</v>
      </c>
      <c r="I12" s="35">
        <v>0</v>
      </c>
      <c r="J12" s="35">
        <v>0</v>
      </c>
      <c r="K12" s="35">
        <v>110.67</v>
      </c>
      <c r="L12" s="35">
        <v>0</v>
      </c>
      <c r="M12" s="35">
        <v>0</v>
      </c>
      <c r="N12" s="35">
        <v>0</v>
      </c>
      <c r="O12" s="36">
        <v>0</v>
      </c>
      <c r="P12" s="36">
        <v>4.24</v>
      </c>
      <c r="Q12" s="36">
        <v>0</v>
      </c>
      <c r="R12" s="36">
        <v>0</v>
      </c>
      <c r="S12" s="36">
        <v>135</v>
      </c>
      <c r="T12" s="36">
        <v>1321</v>
      </c>
      <c r="U12" s="36">
        <v>5.63</v>
      </c>
      <c r="V12" s="36">
        <v>28</v>
      </c>
      <c r="W12" s="36">
        <v>5</v>
      </c>
      <c r="X12" s="36">
        <v>0.5</v>
      </c>
      <c r="Y12" s="36">
        <v>6</v>
      </c>
      <c r="Z12" s="36">
        <v>55</v>
      </c>
      <c r="AA12" s="36">
        <v>6.5</v>
      </c>
      <c r="AB12" s="36">
        <v>0</v>
      </c>
      <c r="AC12" s="36">
        <v>450</v>
      </c>
      <c r="AD12" s="36">
        <v>32.1</v>
      </c>
      <c r="AE12" s="36">
        <v>0</v>
      </c>
      <c r="AF12" s="36">
        <v>81.8</v>
      </c>
      <c r="AG12" s="36">
        <v>15.5</v>
      </c>
      <c r="AH12" s="36">
        <v>2</v>
      </c>
      <c r="AI12" s="36">
        <v>0</v>
      </c>
      <c r="AJ12" s="36">
        <v>0</v>
      </c>
      <c r="AK12" s="36">
        <v>2.73</v>
      </c>
      <c r="AL12" s="36">
        <v>0</v>
      </c>
      <c r="AM12" s="36">
        <v>0</v>
      </c>
      <c r="AN12" s="36">
        <v>0.15</v>
      </c>
      <c r="AO12" s="36">
        <v>483.4</v>
      </c>
      <c r="AP12" s="36">
        <v>7.5</v>
      </c>
      <c r="AQ12" s="36">
        <v>3.54</v>
      </c>
      <c r="AR12" s="36">
        <v>2.9</v>
      </c>
      <c r="AS12" s="36">
        <v>0</v>
      </c>
      <c r="AT12" s="36">
        <v>0</v>
      </c>
      <c r="AU12" s="36">
        <v>132.75</v>
      </c>
      <c r="AV12" s="36">
        <v>0.05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0.05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569</v>
      </c>
      <c r="CA12" s="36">
        <v>0</v>
      </c>
      <c r="CB12" s="36">
        <v>3.5</v>
      </c>
      <c r="CC12" s="36">
        <v>9.5</v>
      </c>
      <c r="CD12" s="36">
        <v>0</v>
      </c>
      <c r="CE12" s="36">
        <v>556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6">
        <v>0</v>
      </c>
      <c r="DG12" s="36">
        <v>0</v>
      </c>
      <c r="DH12" s="36">
        <v>0</v>
      </c>
      <c r="DI12" s="36">
        <v>0</v>
      </c>
    </row>
    <row r="13" spans="1:113" ht="19.5" customHeight="1">
      <c r="A13" s="26" t="s">
        <v>87</v>
      </c>
      <c r="B13" s="26" t="s">
        <v>88</v>
      </c>
      <c r="C13" s="26" t="s">
        <v>89</v>
      </c>
      <c r="D13" s="26" t="s">
        <v>276</v>
      </c>
      <c r="E13" s="35">
        <f t="shared" si="0"/>
        <v>995</v>
      </c>
      <c r="F13" s="35">
        <v>135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6">
        <v>0</v>
      </c>
      <c r="Q13" s="36">
        <v>0</v>
      </c>
      <c r="R13" s="36">
        <v>0</v>
      </c>
      <c r="S13" s="36">
        <v>135</v>
      </c>
      <c r="T13" s="36">
        <v>860</v>
      </c>
      <c r="U13" s="36">
        <v>0</v>
      </c>
      <c r="V13" s="36">
        <v>22</v>
      </c>
      <c r="W13" s="36">
        <v>0</v>
      </c>
      <c r="X13" s="36">
        <v>0</v>
      </c>
      <c r="Y13" s="36">
        <v>6</v>
      </c>
      <c r="Z13" s="36">
        <v>55</v>
      </c>
      <c r="AA13" s="36">
        <v>0.5</v>
      </c>
      <c r="AB13" s="36">
        <v>0</v>
      </c>
      <c r="AC13" s="36">
        <v>450</v>
      </c>
      <c r="AD13" s="36">
        <v>0</v>
      </c>
      <c r="AE13" s="36">
        <v>0</v>
      </c>
      <c r="AF13" s="36">
        <v>1.5</v>
      </c>
      <c r="AG13" s="36">
        <v>15.5</v>
      </c>
      <c r="AH13" s="36">
        <v>0</v>
      </c>
      <c r="AI13" s="36">
        <v>0</v>
      </c>
      <c r="AJ13" s="36">
        <v>0</v>
      </c>
      <c r="AK13" s="36">
        <v>2</v>
      </c>
      <c r="AL13" s="36">
        <v>0</v>
      </c>
      <c r="AM13" s="36">
        <v>0</v>
      </c>
      <c r="AN13" s="36">
        <v>0</v>
      </c>
      <c r="AO13" s="36">
        <v>183.5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124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36">
        <v>0</v>
      </c>
      <c r="DG13" s="36">
        <v>0</v>
      </c>
      <c r="DH13" s="36">
        <v>0</v>
      </c>
      <c r="DI13" s="36">
        <v>0</v>
      </c>
    </row>
    <row r="14" spans="1:113" ht="19.5" customHeight="1">
      <c r="A14" s="26" t="s">
        <v>87</v>
      </c>
      <c r="B14" s="26" t="s">
        <v>88</v>
      </c>
      <c r="C14" s="26" t="s">
        <v>91</v>
      </c>
      <c r="D14" s="26" t="s">
        <v>277</v>
      </c>
      <c r="E14" s="35">
        <f t="shared" si="0"/>
        <v>1266.1599999999999</v>
      </c>
      <c r="F14" s="35">
        <v>236.11</v>
      </c>
      <c r="G14" s="35">
        <v>118</v>
      </c>
      <c r="H14" s="35">
        <v>3.2</v>
      </c>
      <c r="I14" s="35">
        <v>0</v>
      </c>
      <c r="J14" s="35">
        <v>0</v>
      </c>
      <c r="K14" s="35">
        <v>110.67</v>
      </c>
      <c r="L14" s="35">
        <v>0</v>
      </c>
      <c r="M14" s="35">
        <v>0</v>
      </c>
      <c r="N14" s="35">
        <v>0</v>
      </c>
      <c r="O14" s="36">
        <v>0</v>
      </c>
      <c r="P14" s="36">
        <v>4.24</v>
      </c>
      <c r="Q14" s="36">
        <v>0</v>
      </c>
      <c r="R14" s="36">
        <v>0</v>
      </c>
      <c r="S14" s="36">
        <v>0</v>
      </c>
      <c r="T14" s="36">
        <v>461</v>
      </c>
      <c r="U14" s="36">
        <v>5.63</v>
      </c>
      <c r="V14" s="36">
        <v>6</v>
      </c>
      <c r="W14" s="36">
        <v>5</v>
      </c>
      <c r="X14" s="36">
        <v>0.5</v>
      </c>
      <c r="Y14" s="36">
        <v>0</v>
      </c>
      <c r="Z14" s="36">
        <v>0</v>
      </c>
      <c r="AA14" s="36">
        <v>6</v>
      </c>
      <c r="AB14" s="36">
        <v>0</v>
      </c>
      <c r="AC14" s="36">
        <v>0</v>
      </c>
      <c r="AD14" s="36">
        <v>32.1</v>
      </c>
      <c r="AE14" s="36">
        <v>0</v>
      </c>
      <c r="AF14" s="36">
        <v>80.3</v>
      </c>
      <c r="AG14" s="36">
        <v>0</v>
      </c>
      <c r="AH14" s="36">
        <v>2</v>
      </c>
      <c r="AI14" s="36">
        <v>0</v>
      </c>
      <c r="AJ14" s="36">
        <v>0</v>
      </c>
      <c r="AK14" s="36">
        <v>0.73</v>
      </c>
      <c r="AL14" s="36">
        <v>0</v>
      </c>
      <c r="AM14" s="36">
        <v>0</v>
      </c>
      <c r="AN14" s="36">
        <v>0.15</v>
      </c>
      <c r="AO14" s="36">
        <v>299.9</v>
      </c>
      <c r="AP14" s="36">
        <v>7.5</v>
      </c>
      <c r="AQ14" s="36">
        <v>3.54</v>
      </c>
      <c r="AR14" s="36">
        <v>2.9</v>
      </c>
      <c r="AS14" s="36">
        <v>0</v>
      </c>
      <c r="AT14" s="36">
        <v>0</v>
      </c>
      <c r="AU14" s="36">
        <v>8.75</v>
      </c>
      <c r="AV14" s="36">
        <v>0.05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0.05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569</v>
      </c>
      <c r="CA14" s="36">
        <v>0</v>
      </c>
      <c r="CB14" s="36">
        <v>3.5</v>
      </c>
      <c r="CC14" s="36">
        <v>9.5</v>
      </c>
      <c r="CD14" s="36">
        <v>0</v>
      </c>
      <c r="CE14" s="36">
        <v>556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6">
        <v>0</v>
      </c>
    </row>
    <row r="15" spans="1:113" ht="19.5" customHeight="1">
      <c r="A15" s="26" t="s">
        <v>38</v>
      </c>
      <c r="B15" s="26" t="s">
        <v>38</v>
      </c>
      <c r="C15" s="26" t="s">
        <v>38</v>
      </c>
      <c r="D15" s="26" t="s">
        <v>278</v>
      </c>
      <c r="E15" s="35">
        <f t="shared" si="0"/>
        <v>68.48</v>
      </c>
      <c r="F15" s="35">
        <v>68.48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47.28</v>
      </c>
      <c r="M15" s="35">
        <v>21.2</v>
      </c>
      <c r="N15" s="35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6">
        <v>0</v>
      </c>
      <c r="DG15" s="36">
        <v>0</v>
      </c>
      <c r="DH15" s="36">
        <v>0</v>
      </c>
      <c r="DI15" s="36">
        <v>0</v>
      </c>
    </row>
    <row r="16" spans="1:113" ht="19.5" customHeight="1">
      <c r="A16" s="26" t="s">
        <v>38</v>
      </c>
      <c r="B16" s="26" t="s">
        <v>38</v>
      </c>
      <c r="C16" s="26" t="s">
        <v>38</v>
      </c>
      <c r="D16" s="26" t="s">
        <v>279</v>
      </c>
      <c r="E16" s="35">
        <f t="shared" si="0"/>
        <v>68.48</v>
      </c>
      <c r="F16" s="35">
        <v>68.48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47.28</v>
      </c>
      <c r="M16" s="35">
        <v>21.2</v>
      </c>
      <c r="N16" s="35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6">
        <v>0</v>
      </c>
      <c r="DG16" s="36">
        <v>0</v>
      </c>
      <c r="DH16" s="36">
        <v>0</v>
      </c>
      <c r="DI16" s="36">
        <v>0</v>
      </c>
    </row>
    <row r="17" spans="1:113" ht="19.5" customHeight="1">
      <c r="A17" s="26" t="s">
        <v>93</v>
      </c>
      <c r="B17" s="26" t="s">
        <v>89</v>
      </c>
      <c r="C17" s="26" t="s">
        <v>89</v>
      </c>
      <c r="D17" s="26" t="s">
        <v>280</v>
      </c>
      <c r="E17" s="35">
        <f t="shared" si="0"/>
        <v>47.28</v>
      </c>
      <c r="F17" s="35">
        <v>47.28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47.28</v>
      </c>
      <c r="M17" s="35">
        <v>0</v>
      </c>
      <c r="N17" s="35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</row>
    <row r="18" spans="1:113" ht="19.5" customHeight="1">
      <c r="A18" s="26" t="s">
        <v>93</v>
      </c>
      <c r="B18" s="26" t="s">
        <v>89</v>
      </c>
      <c r="C18" s="26" t="s">
        <v>95</v>
      </c>
      <c r="D18" s="26" t="s">
        <v>281</v>
      </c>
      <c r="E18" s="35">
        <f t="shared" si="0"/>
        <v>21.2</v>
      </c>
      <c r="F18" s="35">
        <v>21.2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21.2</v>
      </c>
      <c r="N18" s="35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6">
        <v>0</v>
      </c>
    </row>
    <row r="19" spans="1:113" ht="19.5" customHeight="1">
      <c r="A19" s="26" t="s">
        <v>38</v>
      </c>
      <c r="B19" s="26" t="s">
        <v>38</v>
      </c>
      <c r="C19" s="26" t="s">
        <v>38</v>
      </c>
      <c r="D19" s="26" t="s">
        <v>282</v>
      </c>
      <c r="E19" s="35">
        <f t="shared" si="0"/>
        <v>37.64</v>
      </c>
      <c r="F19" s="35">
        <v>37.64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37.64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</row>
    <row r="20" spans="1:113" ht="19.5" customHeight="1">
      <c r="A20" s="26" t="s">
        <v>38</v>
      </c>
      <c r="B20" s="26" t="s">
        <v>38</v>
      </c>
      <c r="C20" s="26" t="s">
        <v>38</v>
      </c>
      <c r="D20" s="26" t="s">
        <v>283</v>
      </c>
      <c r="E20" s="35">
        <f t="shared" si="0"/>
        <v>37.64</v>
      </c>
      <c r="F20" s="35">
        <v>37.64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37.64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36">
        <v>0</v>
      </c>
      <c r="DG20" s="36">
        <v>0</v>
      </c>
      <c r="DH20" s="36">
        <v>0</v>
      </c>
      <c r="DI20" s="36">
        <v>0</v>
      </c>
    </row>
    <row r="21" spans="1:113" ht="19.5" customHeight="1">
      <c r="A21" s="26" t="s">
        <v>97</v>
      </c>
      <c r="B21" s="26" t="s">
        <v>98</v>
      </c>
      <c r="C21" s="26" t="s">
        <v>99</v>
      </c>
      <c r="D21" s="26" t="s">
        <v>284</v>
      </c>
      <c r="E21" s="35">
        <f t="shared" si="0"/>
        <v>37.64</v>
      </c>
      <c r="F21" s="35">
        <v>37.64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37.64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</row>
    <row r="22" spans="1:113" ht="19.5" customHeight="1">
      <c r="A22" s="26" t="s">
        <v>38</v>
      </c>
      <c r="B22" s="26" t="s">
        <v>38</v>
      </c>
      <c r="C22" s="26" t="s">
        <v>38</v>
      </c>
      <c r="D22" s="26" t="s">
        <v>285</v>
      </c>
      <c r="E22" s="35">
        <f t="shared" si="0"/>
        <v>58.82</v>
      </c>
      <c r="F22" s="35">
        <v>58.82</v>
      </c>
      <c r="G22" s="35">
        <v>0</v>
      </c>
      <c r="H22" s="35">
        <v>27.12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6">
        <v>0</v>
      </c>
      <c r="P22" s="36">
        <v>0</v>
      </c>
      <c r="Q22" s="36">
        <v>31.7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</row>
    <row r="23" spans="1:113" ht="19.5" customHeight="1">
      <c r="A23" s="26" t="s">
        <v>38</v>
      </c>
      <c r="B23" s="26" t="s">
        <v>38</v>
      </c>
      <c r="C23" s="26" t="s">
        <v>38</v>
      </c>
      <c r="D23" s="26" t="s">
        <v>286</v>
      </c>
      <c r="E23" s="35">
        <f t="shared" si="0"/>
        <v>58.82</v>
      </c>
      <c r="F23" s="35">
        <v>58.82</v>
      </c>
      <c r="G23" s="35">
        <v>0</v>
      </c>
      <c r="H23" s="35">
        <v>27.12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6">
        <v>0</v>
      </c>
      <c r="P23" s="36">
        <v>0</v>
      </c>
      <c r="Q23" s="36">
        <v>31.7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</row>
    <row r="24" spans="1:113" ht="19.5" customHeight="1">
      <c r="A24" s="26" t="s">
        <v>101</v>
      </c>
      <c r="B24" s="26" t="s">
        <v>99</v>
      </c>
      <c r="C24" s="26" t="s">
        <v>88</v>
      </c>
      <c r="D24" s="26" t="s">
        <v>287</v>
      </c>
      <c r="E24" s="35">
        <f t="shared" si="0"/>
        <v>31.7</v>
      </c>
      <c r="F24" s="35">
        <v>31.7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6">
        <v>0</v>
      </c>
      <c r="P24" s="36">
        <v>0</v>
      </c>
      <c r="Q24" s="36">
        <v>31.7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</row>
    <row r="25" spans="1:113" ht="19.5" customHeight="1">
      <c r="A25" s="26" t="s">
        <v>101</v>
      </c>
      <c r="B25" s="26" t="s">
        <v>99</v>
      </c>
      <c r="C25" s="26" t="s">
        <v>84</v>
      </c>
      <c r="D25" s="26" t="s">
        <v>288</v>
      </c>
      <c r="E25" s="35">
        <f t="shared" si="0"/>
        <v>27.12</v>
      </c>
      <c r="F25" s="35">
        <v>27.12</v>
      </c>
      <c r="G25" s="35">
        <v>0</v>
      </c>
      <c r="H25" s="35">
        <v>27.12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289</v>
      </c>
    </row>
    <row r="2" spans="1:7" ht="25.5" customHeight="1">
      <c r="A2" s="101" t="s">
        <v>290</v>
      </c>
      <c r="B2" s="101"/>
      <c r="C2" s="101"/>
      <c r="D2" s="101"/>
      <c r="E2" s="101"/>
      <c r="F2" s="101"/>
      <c r="G2" s="101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5</v>
      </c>
    </row>
    <row r="4" spans="1:7" ht="19.5" customHeight="1">
      <c r="A4" s="144" t="s">
        <v>291</v>
      </c>
      <c r="B4" s="152"/>
      <c r="C4" s="152"/>
      <c r="D4" s="145"/>
      <c r="E4" s="106" t="s">
        <v>106</v>
      </c>
      <c r="F4" s="107"/>
      <c r="G4" s="107"/>
    </row>
    <row r="5" spans="1:7" ht="19.5" customHeight="1">
      <c r="A5" s="113" t="s">
        <v>69</v>
      </c>
      <c r="B5" s="115"/>
      <c r="C5" s="140" t="s">
        <v>70</v>
      </c>
      <c r="D5" s="119" t="s">
        <v>189</v>
      </c>
      <c r="E5" s="107" t="s">
        <v>59</v>
      </c>
      <c r="F5" s="122" t="s">
        <v>292</v>
      </c>
      <c r="G5" s="154" t="s">
        <v>293</v>
      </c>
    </row>
    <row r="6" spans="1:7" ht="33.75" customHeight="1">
      <c r="A6" s="10" t="s">
        <v>79</v>
      </c>
      <c r="B6" s="11" t="s">
        <v>80</v>
      </c>
      <c r="C6" s="139"/>
      <c r="D6" s="153"/>
      <c r="E6" s="105"/>
      <c r="F6" s="123"/>
      <c r="G6" s="147"/>
    </row>
    <row r="7" spans="1:7" ht="19.5" customHeight="1">
      <c r="A7" s="14" t="s">
        <v>38</v>
      </c>
      <c r="B7" s="26" t="s">
        <v>38</v>
      </c>
      <c r="C7" s="32" t="s">
        <v>38</v>
      </c>
      <c r="D7" s="14" t="s">
        <v>59</v>
      </c>
      <c r="E7" s="27">
        <f aca="true" t="shared" si="0" ref="E7:E33">SUM(F7:G7)</f>
        <v>588.47</v>
      </c>
      <c r="F7" s="27">
        <v>401.1</v>
      </c>
      <c r="G7" s="15">
        <v>187.37</v>
      </c>
    </row>
    <row r="8" spans="1:7" ht="19.5" customHeight="1">
      <c r="A8" s="14" t="s">
        <v>38</v>
      </c>
      <c r="B8" s="26" t="s">
        <v>294</v>
      </c>
      <c r="C8" s="32" t="s">
        <v>38</v>
      </c>
      <c r="D8" s="14" t="s">
        <v>180</v>
      </c>
      <c r="E8" s="27">
        <f t="shared" si="0"/>
        <v>401.05</v>
      </c>
      <c r="F8" s="27">
        <v>401.05</v>
      </c>
      <c r="G8" s="15">
        <v>0</v>
      </c>
    </row>
    <row r="9" spans="1:7" ht="19.5" customHeight="1">
      <c r="A9" s="14" t="s">
        <v>294</v>
      </c>
      <c r="B9" s="26" t="s">
        <v>167</v>
      </c>
      <c r="C9" s="32" t="s">
        <v>85</v>
      </c>
      <c r="D9" s="14" t="s">
        <v>295</v>
      </c>
      <c r="E9" s="27">
        <f t="shared" si="0"/>
        <v>118</v>
      </c>
      <c r="F9" s="27">
        <v>118</v>
      </c>
      <c r="G9" s="15">
        <v>0</v>
      </c>
    </row>
    <row r="10" spans="1:7" ht="19.5" customHeight="1">
      <c r="A10" s="14" t="s">
        <v>294</v>
      </c>
      <c r="B10" s="26" t="s">
        <v>169</v>
      </c>
      <c r="C10" s="32" t="s">
        <v>85</v>
      </c>
      <c r="D10" s="14" t="s">
        <v>296</v>
      </c>
      <c r="E10" s="27">
        <f t="shared" si="0"/>
        <v>30.32</v>
      </c>
      <c r="F10" s="27">
        <v>30.32</v>
      </c>
      <c r="G10" s="15">
        <v>0</v>
      </c>
    </row>
    <row r="11" spans="1:7" ht="19.5" customHeight="1">
      <c r="A11" s="14" t="s">
        <v>294</v>
      </c>
      <c r="B11" s="26" t="s">
        <v>297</v>
      </c>
      <c r="C11" s="32" t="s">
        <v>85</v>
      </c>
      <c r="D11" s="14" t="s">
        <v>298</v>
      </c>
      <c r="E11" s="27">
        <f t="shared" si="0"/>
        <v>110.67</v>
      </c>
      <c r="F11" s="27">
        <v>110.67</v>
      </c>
      <c r="G11" s="15">
        <v>0</v>
      </c>
    </row>
    <row r="12" spans="1:7" ht="19.5" customHeight="1">
      <c r="A12" s="14" t="s">
        <v>294</v>
      </c>
      <c r="B12" s="26" t="s">
        <v>299</v>
      </c>
      <c r="C12" s="32" t="s">
        <v>85</v>
      </c>
      <c r="D12" s="14" t="s">
        <v>300</v>
      </c>
      <c r="E12" s="27">
        <f t="shared" si="0"/>
        <v>47.28</v>
      </c>
      <c r="F12" s="27">
        <v>47.28</v>
      </c>
      <c r="G12" s="15">
        <v>0</v>
      </c>
    </row>
    <row r="13" spans="1:7" ht="19.5" customHeight="1">
      <c r="A13" s="14" t="s">
        <v>294</v>
      </c>
      <c r="B13" s="26" t="s">
        <v>301</v>
      </c>
      <c r="C13" s="32" t="s">
        <v>85</v>
      </c>
      <c r="D13" s="14" t="s">
        <v>302</v>
      </c>
      <c r="E13" s="27">
        <f t="shared" si="0"/>
        <v>21.2</v>
      </c>
      <c r="F13" s="27">
        <v>21.2</v>
      </c>
      <c r="G13" s="15">
        <v>0</v>
      </c>
    </row>
    <row r="14" spans="1:7" ht="19.5" customHeight="1">
      <c r="A14" s="14" t="s">
        <v>294</v>
      </c>
      <c r="B14" s="26" t="s">
        <v>303</v>
      </c>
      <c r="C14" s="32" t="s">
        <v>85</v>
      </c>
      <c r="D14" s="14" t="s">
        <v>304</v>
      </c>
      <c r="E14" s="27">
        <f t="shared" si="0"/>
        <v>37.64</v>
      </c>
      <c r="F14" s="27">
        <v>37.64</v>
      </c>
      <c r="G14" s="15">
        <v>0</v>
      </c>
    </row>
    <row r="15" spans="1:7" ht="19.5" customHeight="1">
      <c r="A15" s="14" t="s">
        <v>294</v>
      </c>
      <c r="B15" s="26" t="s">
        <v>305</v>
      </c>
      <c r="C15" s="32" t="s">
        <v>85</v>
      </c>
      <c r="D15" s="14" t="s">
        <v>306</v>
      </c>
      <c r="E15" s="27">
        <f t="shared" si="0"/>
        <v>4.24</v>
      </c>
      <c r="F15" s="27">
        <v>4.24</v>
      </c>
      <c r="G15" s="15">
        <v>0</v>
      </c>
    </row>
    <row r="16" spans="1:7" ht="19.5" customHeight="1">
      <c r="A16" s="14" t="s">
        <v>294</v>
      </c>
      <c r="B16" s="26" t="s">
        <v>307</v>
      </c>
      <c r="C16" s="32" t="s">
        <v>85</v>
      </c>
      <c r="D16" s="14" t="s">
        <v>308</v>
      </c>
      <c r="E16" s="27">
        <f t="shared" si="0"/>
        <v>31.7</v>
      </c>
      <c r="F16" s="27">
        <v>31.7</v>
      </c>
      <c r="G16" s="15">
        <v>0</v>
      </c>
    </row>
    <row r="17" spans="1:7" ht="19.5" customHeight="1">
      <c r="A17" s="14" t="s">
        <v>38</v>
      </c>
      <c r="B17" s="26" t="s">
        <v>309</v>
      </c>
      <c r="C17" s="32" t="s">
        <v>38</v>
      </c>
      <c r="D17" s="14" t="s">
        <v>181</v>
      </c>
      <c r="E17" s="27">
        <f t="shared" si="0"/>
        <v>187.37</v>
      </c>
      <c r="F17" s="27">
        <v>0</v>
      </c>
      <c r="G17" s="15">
        <v>187.37</v>
      </c>
    </row>
    <row r="18" spans="1:7" ht="19.5" customHeight="1">
      <c r="A18" s="14" t="s">
        <v>309</v>
      </c>
      <c r="B18" s="26" t="s">
        <v>167</v>
      </c>
      <c r="C18" s="32" t="s">
        <v>85</v>
      </c>
      <c r="D18" s="14" t="s">
        <v>310</v>
      </c>
      <c r="E18" s="27">
        <f t="shared" si="0"/>
        <v>5.63</v>
      </c>
      <c r="F18" s="27">
        <v>0</v>
      </c>
      <c r="G18" s="15">
        <v>5.63</v>
      </c>
    </row>
    <row r="19" spans="1:7" ht="19.5" customHeight="1">
      <c r="A19" s="14" t="s">
        <v>309</v>
      </c>
      <c r="B19" s="26" t="s">
        <v>169</v>
      </c>
      <c r="C19" s="32" t="s">
        <v>85</v>
      </c>
      <c r="D19" s="14" t="s">
        <v>311</v>
      </c>
      <c r="E19" s="27">
        <f t="shared" si="0"/>
        <v>6</v>
      </c>
      <c r="F19" s="27">
        <v>0</v>
      </c>
      <c r="G19" s="15">
        <v>6</v>
      </c>
    </row>
    <row r="20" spans="1:7" ht="19.5" customHeight="1">
      <c r="A20" s="14" t="s">
        <v>309</v>
      </c>
      <c r="B20" s="26" t="s">
        <v>312</v>
      </c>
      <c r="C20" s="32" t="s">
        <v>85</v>
      </c>
      <c r="D20" s="14" t="s">
        <v>313</v>
      </c>
      <c r="E20" s="27">
        <f t="shared" si="0"/>
        <v>5</v>
      </c>
      <c r="F20" s="27">
        <v>0</v>
      </c>
      <c r="G20" s="15">
        <v>5</v>
      </c>
    </row>
    <row r="21" spans="1:7" ht="19.5" customHeight="1">
      <c r="A21" s="14" t="s">
        <v>309</v>
      </c>
      <c r="B21" s="26" t="s">
        <v>314</v>
      </c>
      <c r="C21" s="32" t="s">
        <v>85</v>
      </c>
      <c r="D21" s="14" t="s">
        <v>315</v>
      </c>
      <c r="E21" s="27">
        <f t="shared" si="0"/>
        <v>0.5</v>
      </c>
      <c r="F21" s="27">
        <v>0</v>
      </c>
      <c r="G21" s="15">
        <v>0.5</v>
      </c>
    </row>
    <row r="22" spans="1:7" ht="19.5" customHeight="1">
      <c r="A22" s="14" t="s">
        <v>309</v>
      </c>
      <c r="B22" s="26" t="s">
        <v>297</v>
      </c>
      <c r="C22" s="32" t="s">
        <v>85</v>
      </c>
      <c r="D22" s="14" t="s">
        <v>316</v>
      </c>
      <c r="E22" s="27">
        <f t="shared" si="0"/>
        <v>6</v>
      </c>
      <c r="F22" s="27">
        <v>0</v>
      </c>
      <c r="G22" s="15">
        <v>6</v>
      </c>
    </row>
    <row r="23" spans="1:7" ht="19.5" customHeight="1">
      <c r="A23" s="14" t="s">
        <v>309</v>
      </c>
      <c r="B23" s="26" t="s">
        <v>317</v>
      </c>
      <c r="C23" s="32" t="s">
        <v>85</v>
      </c>
      <c r="D23" s="14" t="s">
        <v>318</v>
      </c>
      <c r="E23" s="27">
        <f t="shared" si="0"/>
        <v>32.1</v>
      </c>
      <c r="F23" s="27">
        <v>0</v>
      </c>
      <c r="G23" s="15">
        <v>32.1</v>
      </c>
    </row>
    <row r="24" spans="1:7" ht="19.5" customHeight="1">
      <c r="A24" s="14" t="s">
        <v>309</v>
      </c>
      <c r="B24" s="26" t="s">
        <v>307</v>
      </c>
      <c r="C24" s="32" t="s">
        <v>85</v>
      </c>
      <c r="D24" s="14" t="s">
        <v>319</v>
      </c>
      <c r="E24" s="27">
        <f t="shared" si="0"/>
        <v>80.3</v>
      </c>
      <c r="F24" s="27">
        <v>0</v>
      </c>
      <c r="G24" s="15">
        <v>80.3</v>
      </c>
    </row>
    <row r="25" spans="1:7" ht="19.5" customHeight="1">
      <c r="A25" s="14" t="s">
        <v>309</v>
      </c>
      <c r="B25" s="26" t="s">
        <v>320</v>
      </c>
      <c r="C25" s="32" t="s">
        <v>85</v>
      </c>
      <c r="D25" s="14" t="s">
        <v>321</v>
      </c>
      <c r="E25" s="27">
        <f t="shared" si="0"/>
        <v>2</v>
      </c>
      <c r="F25" s="27">
        <v>0</v>
      </c>
      <c r="G25" s="15">
        <v>2</v>
      </c>
    </row>
    <row r="26" spans="1:7" ht="19.5" customHeight="1">
      <c r="A26" s="14" t="s">
        <v>309</v>
      </c>
      <c r="B26" s="26" t="s">
        <v>322</v>
      </c>
      <c r="C26" s="32" t="s">
        <v>85</v>
      </c>
      <c r="D26" s="14" t="s">
        <v>323</v>
      </c>
      <c r="E26" s="27">
        <f t="shared" si="0"/>
        <v>27</v>
      </c>
      <c r="F26" s="27">
        <v>0</v>
      </c>
      <c r="G26" s="15">
        <v>27</v>
      </c>
    </row>
    <row r="27" spans="1:7" ht="19.5" customHeight="1">
      <c r="A27" s="14" t="s">
        <v>309</v>
      </c>
      <c r="B27" s="26" t="s">
        <v>324</v>
      </c>
      <c r="C27" s="32" t="s">
        <v>85</v>
      </c>
      <c r="D27" s="14" t="s">
        <v>325</v>
      </c>
      <c r="E27" s="27">
        <f t="shared" si="0"/>
        <v>0.15</v>
      </c>
      <c r="F27" s="27">
        <v>0</v>
      </c>
      <c r="G27" s="15">
        <v>0.15</v>
      </c>
    </row>
    <row r="28" spans="1:7" ht="19.5" customHeight="1">
      <c r="A28" s="14" t="s">
        <v>309</v>
      </c>
      <c r="B28" s="26" t="s">
        <v>326</v>
      </c>
      <c r="C28" s="32" t="s">
        <v>85</v>
      </c>
      <c r="D28" s="14" t="s">
        <v>327</v>
      </c>
      <c r="E28" s="27">
        <f t="shared" si="0"/>
        <v>7.5</v>
      </c>
      <c r="F28" s="27">
        <v>0</v>
      </c>
      <c r="G28" s="15">
        <v>7.5</v>
      </c>
    </row>
    <row r="29" spans="1:7" ht="19.5" customHeight="1">
      <c r="A29" s="14" t="s">
        <v>309</v>
      </c>
      <c r="B29" s="26" t="s">
        <v>328</v>
      </c>
      <c r="C29" s="32" t="s">
        <v>85</v>
      </c>
      <c r="D29" s="14" t="s">
        <v>329</v>
      </c>
      <c r="E29" s="27">
        <f t="shared" si="0"/>
        <v>3.54</v>
      </c>
      <c r="F29" s="27">
        <v>0</v>
      </c>
      <c r="G29" s="15">
        <v>3.54</v>
      </c>
    </row>
    <row r="30" spans="1:7" ht="19.5" customHeight="1">
      <c r="A30" s="14" t="s">
        <v>309</v>
      </c>
      <c r="B30" s="26" t="s">
        <v>330</v>
      </c>
      <c r="C30" s="32" t="s">
        <v>85</v>
      </c>
      <c r="D30" s="14" t="s">
        <v>331</v>
      </c>
      <c r="E30" s="27">
        <f t="shared" si="0"/>
        <v>2.9</v>
      </c>
      <c r="F30" s="27">
        <v>0</v>
      </c>
      <c r="G30" s="15">
        <v>2.9</v>
      </c>
    </row>
    <row r="31" spans="1:7" ht="19.5" customHeight="1">
      <c r="A31" s="14" t="s">
        <v>309</v>
      </c>
      <c r="B31" s="26" t="s">
        <v>332</v>
      </c>
      <c r="C31" s="32" t="s">
        <v>85</v>
      </c>
      <c r="D31" s="14" t="s">
        <v>333</v>
      </c>
      <c r="E31" s="27">
        <f t="shared" si="0"/>
        <v>8.75</v>
      </c>
      <c r="F31" s="27">
        <v>0</v>
      </c>
      <c r="G31" s="15">
        <v>8.75</v>
      </c>
    </row>
    <row r="32" spans="1:7" ht="19.5" customHeight="1">
      <c r="A32" s="14" t="s">
        <v>38</v>
      </c>
      <c r="B32" s="26" t="s">
        <v>334</v>
      </c>
      <c r="C32" s="32" t="s">
        <v>38</v>
      </c>
      <c r="D32" s="14" t="s">
        <v>176</v>
      </c>
      <c r="E32" s="27">
        <f t="shared" si="0"/>
        <v>0.05</v>
      </c>
      <c r="F32" s="27">
        <v>0.05</v>
      </c>
      <c r="G32" s="15">
        <v>0</v>
      </c>
    </row>
    <row r="33" spans="1:7" ht="19.5" customHeight="1">
      <c r="A33" s="14" t="s">
        <v>334</v>
      </c>
      <c r="B33" s="26" t="s">
        <v>301</v>
      </c>
      <c r="C33" s="32" t="s">
        <v>85</v>
      </c>
      <c r="D33" s="14" t="s">
        <v>335</v>
      </c>
      <c r="E33" s="27">
        <f t="shared" si="0"/>
        <v>0.05</v>
      </c>
      <c r="F33" s="27">
        <v>0.05</v>
      </c>
      <c r="G33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336</v>
      </c>
    </row>
    <row r="2" spans="1:6" ht="19.5" customHeight="1">
      <c r="A2" s="101" t="s">
        <v>337</v>
      </c>
      <c r="B2" s="101"/>
      <c r="C2" s="101"/>
      <c r="D2" s="101"/>
      <c r="E2" s="101"/>
      <c r="F2" s="101"/>
    </row>
    <row r="3" spans="1:6" ht="19.5" customHeight="1">
      <c r="A3" s="4" t="s">
        <v>0</v>
      </c>
      <c r="B3" s="5"/>
      <c r="C3" s="5"/>
      <c r="D3" s="29"/>
      <c r="E3" s="29"/>
      <c r="F3" s="7" t="s">
        <v>5</v>
      </c>
    </row>
    <row r="4" spans="1:6" ht="19.5" customHeight="1">
      <c r="A4" s="113" t="s">
        <v>69</v>
      </c>
      <c r="B4" s="114"/>
      <c r="C4" s="115"/>
      <c r="D4" s="155" t="s">
        <v>70</v>
      </c>
      <c r="E4" s="148" t="s">
        <v>338</v>
      </c>
      <c r="F4" s="122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156"/>
      <c r="E5" s="148"/>
      <c r="F5" s="122"/>
    </row>
    <row r="6" spans="1:6" ht="19.5" customHeight="1">
      <c r="A6" s="26" t="s">
        <v>38</v>
      </c>
      <c r="B6" s="26" t="s">
        <v>38</v>
      </c>
      <c r="C6" s="26" t="s">
        <v>38</v>
      </c>
      <c r="D6" s="30" t="s">
        <v>38</v>
      </c>
      <c r="E6" s="30" t="s">
        <v>59</v>
      </c>
      <c r="F6" s="31">
        <v>1864.63</v>
      </c>
    </row>
    <row r="7" spans="1:6" ht="19.5" customHeight="1">
      <c r="A7" s="26" t="s">
        <v>38</v>
      </c>
      <c r="B7" s="26" t="s">
        <v>38</v>
      </c>
      <c r="C7" s="26" t="s">
        <v>38</v>
      </c>
      <c r="D7" s="30" t="s">
        <v>38</v>
      </c>
      <c r="E7" s="30" t="s">
        <v>90</v>
      </c>
      <c r="F7" s="31">
        <v>995</v>
      </c>
    </row>
    <row r="8" spans="1:6" ht="19.5" customHeight="1">
      <c r="A8" s="26" t="s">
        <v>87</v>
      </c>
      <c r="B8" s="26" t="s">
        <v>88</v>
      </c>
      <c r="C8" s="26" t="s">
        <v>89</v>
      </c>
      <c r="D8" s="30" t="s">
        <v>85</v>
      </c>
      <c r="E8" s="30" t="s">
        <v>339</v>
      </c>
      <c r="F8" s="31">
        <v>91</v>
      </c>
    </row>
    <row r="9" spans="1:6" ht="19.5" customHeight="1">
      <c r="A9" s="26" t="s">
        <v>87</v>
      </c>
      <c r="B9" s="26" t="s">
        <v>88</v>
      </c>
      <c r="C9" s="26" t="s">
        <v>89</v>
      </c>
      <c r="D9" s="30" t="s">
        <v>85</v>
      </c>
      <c r="E9" s="30" t="s">
        <v>340</v>
      </c>
      <c r="F9" s="31">
        <v>904</v>
      </c>
    </row>
    <row r="10" spans="1:6" ht="19.5" customHeight="1">
      <c r="A10" s="26" t="s">
        <v>38</v>
      </c>
      <c r="B10" s="26" t="s">
        <v>38</v>
      </c>
      <c r="C10" s="26" t="s">
        <v>38</v>
      </c>
      <c r="D10" s="30" t="s">
        <v>38</v>
      </c>
      <c r="E10" s="30" t="s">
        <v>92</v>
      </c>
      <c r="F10" s="31">
        <v>869.63</v>
      </c>
    </row>
    <row r="11" spans="1:6" ht="19.5" customHeight="1">
      <c r="A11" s="26" t="s">
        <v>87</v>
      </c>
      <c r="B11" s="26" t="s">
        <v>88</v>
      </c>
      <c r="C11" s="26" t="s">
        <v>91</v>
      </c>
      <c r="D11" s="30" t="s">
        <v>85</v>
      </c>
      <c r="E11" s="30" t="s">
        <v>341</v>
      </c>
      <c r="F11" s="31">
        <v>856.63</v>
      </c>
    </row>
    <row r="12" spans="1:6" ht="19.5" customHeight="1">
      <c r="A12" s="26" t="s">
        <v>87</v>
      </c>
      <c r="B12" s="26" t="s">
        <v>88</v>
      </c>
      <c r="C12" s="26" t="s">
        <v>91</v>
      </c>
      <c r="D12" s="30" t="s">
        <v>85</v>
      </c>
      <c r="E12" s="30" t="s">
        <v>342</v>
      </c>
      <c r="F12" s="31">
        <v>13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黄双平</cp:lastModifiedBy>
  <dcterms:created xsi:type="dcterms:W3CDTF">2021-03-05T02:54:24Z</dcterms:created>
  <dcterms:modified xsi:type="dcterms:W3CDTF">2022-07-29T07:36:06Z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8ED911944EC14D818EC268DA7474D046</vt:lpwstr>
  </property>
</Properties>
</file>